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0" windowWidth="8362" windowHeight="3028" activeTab="3"/>
  </bookViews>
  <sheets>
    <sheet name="2010年" sheetId="1" r:id="rId1"/>
    <sheet name="2011年" sheetId="2" r:id="rId2"/>
    <sheet name="2012年" sheetId="3" r:id="rId3"/>
    <sheet name="2013年" sheetId="4" r:id="rId4"/>
  </sheets>
  <definedNames>
    <definedName name="_xlnm.Print_Titles" localSheetId="2">'2012年'!$3:$4</definedName>
    <definedName name="_xlnm.Print_Titles" localSheetId="1">'2011年'!$3:$4</definedName>
    <definedName name="_xlnm.Print_Titles" localSheetId="0">'2010年'!$3:$4</definedName>
  </definedNames>
  <calcPr fullCalcOnLoad="1"/>
</workbook>
</file>

<file path=xl/sharedStrings.xml><?xml version="1.0" encoding="utf-8"?>
<sst xmlns="http://schemas.openxmlformats.org/spreadsheetml/2006/main" count="995" uniqueCount="653">
  <si>
    <t>莆田市2010年保障性安居工程项目清单</t>
  </si>
  <si>
    <t>单位：套、户、平方米、万元</t>
  </si>
  <si>
    <t>分类     指标</t>
  </si>
  <si>
    <t>建设地址</t>
  </si>
  <si>
    <t>建设性质</t>
  </si>
  <si>
    <t>建设单位</t>
  </si>
  <si>
    <t>保障性住房（棚户区安置住房）建设规模</t>
  </si>
  <si>
    <t>总
投
资</t>
  </si>
  <si>
    <t>已竣工</t>
  </si>
  <si>
    <t>基本建成</t>
  </si>
  <si>
    <t>完成投资</t>
  </si>
  <si>
    <t>形象进度</t>
  </si>
  <si>
    <t>配租配售套数</t>
  </si>
  <si>
    <t>套数</t>
  </si>
  <si>
    <t>面积</t>
  </si>
  <si>
    <t>合   计</t>
  </si>
  <si>
    <r>
      <t>——</t>
    </r>
  </si>
  <si>
    <r>
      <t>——</t>
    </r>
  </si>
  <si>
    <t>一、保障性政策性住房</t>
  </si>
  <si>
    <r>
      <t>——</t>
    </r>
  </si>
  <si>
    <r>
      <t>——</t>
    </r>
  </si>
  <si>
    <t>1、廉租住房（含购改租）</t>
  </si>
  <si>
    <r>
      <t>——</t>
    </r>
  </si>
  <si>
    <t>莆田市延寿山庄二期保障性住房项目</t>
  </si>
  <si>
    <t>延寿山庄</t>
  </si>
  <si>
    <t>回购改造</t>
  </si>
  <si>
    <t>市建设局</t>
  </si>
  <si>
    <t>正在进行改造</t>
  </si>
  <si>
    <t>仙游县鲤南廉租住房二期</t>
  </si>
  <si>
    <t>鲤南82号地</t>
  </si>
  <si>
    <t>新建</t>
  </si>
  <si>
    <t>仙游县城南新区房地产开发有限公司</t>
  </si>
  <si>
    <t xml:space="preserve">16#、17#楼竣工;11#、12#、18#楼已封顶，正在装修。
</t>
  </si>
  <si>
    <t>仙游县鲤北廉租住房二期项目</t>
  </si>
  <si>
    <t>鲤北龙泉</t>
  </si>
  <si>
    <t>仙游县中兴房地产开发有限公司</t>
  </si>
  <si>
    <t>已交付使用</t>
  </si>
  <si>
    <t>莆田市荔城区经济开发区生活配套小区配建廉租房</t>
  </si>
  <si>
    <t>荔城区经济开发区</t>
  </si>
  <si>
    <t>配建</t>
  </si>
  <si>
    <t>荔城经济开发区</t>
  </si>
  <si>
    <t>正在办理室内二次装修工程手续。</t>
  </si>
  <si>
    <t>秀屿区四新安置区改建廉租住房项目</t>
  </si>
  <si>
    <t>笏石镇四新村</t>
  </si>
  <si>
    <t>秀屿区新城建设有限公司</t>
  </si>
  <si>
    <t>竣工</t>
  </si>
  <si>
    <t>2、经济适用住房</t>
  </si>
  <si>
    <r>
      <t>——</t>
    </r>
  </si>
  <si>
    <r>
      <t>——</t>
    </r>
  </si>
  <si>
    <t>涵江区卓坡社区经济适用房配建廉租住房</t>
  </si>
  <si>
    <t>卓坡社区</t>
  </si>
  <si>
    <t>涵江区建设局</t>
  </si>
  <si>
    <t>1-5#室内装修，6-7#基本完工，8-10#竣工验收。</t>
  </si>
  <si>
    <t>485套</t>
  </si>
  <si>
    <t>秀屿区保障性住房（配建经济适用住房）</t>
  </si>
  <si>
    <t>秀屿区城市建设有限公司</t>
  </si>
  <si>
    <t>六层主体施工</t>
  </si>
  <si>
    <t>3、公共租赁住房（含购改租）</t>
  </si>
  <si>
    <r>
      <t>——</t>
    </r>
  </si>
  <si>
    <r>
      <t>——</t>
    </r>
  </si>
  <si>
    <t>莆田市洋西保障性住房项目</t>
  </si>
  <si>
    <t>洋西</t>
  </si>
  <si>
    <t>仙游县鲤南公共租赁住房</t>
  </si>
  <si>
    <t>鲤南温泉</t>
  </si>
  <si>
    <t>租赁</t>
  </si>
  <si>
    <t>仙游县建设局</t>
  </si>
  <si>
    <t>配租入住</t>
  </si>
  <si>
    <t>荔城区黄石公共租赁住房</t>
  </si>
  <si>
    <t>荔城区黄石</t>
  </si>
  <si>
    <t>荔城区建设局</t>
  </si>
  <si>
    <t>完成回购</t>
  </si>
  <si>
    <t>城厢区坂头、棠坡公共租赁房</t>
  </si>
  <si>
    <t>坂头、棠坡</t>
  </si>
  <si>
    <t>城厢区建设局</t>
  </si>
  <si>
    <t>主体完工</t>
  </si>
  <si>
    <t>涵江区荔涵大道涵江段安置区公共租赁住房</t>
  </si>
  <si>
    <t>江口石西</t>
  </si>
  <si>
    <t>秀屿区丙仑、大丘安置区改建公共租赁住房</t>
  </si>
  <si>
    <t>4、限价商品住房</t>
  </si>
  <si>
    <r>
      <t>——</t>
    </r>
  </si>
  <si>
    <r>
      <t>——</t>
    </r>
  </si>
  <si>
    <t>仙游鲤北限价商品住房</t>
  </si>
  <si>
    <t>鲤北</t>
  </si>
  <si>
    <t>仙游县鲤北投资公司</t>
  </si>
  <si>
    <t>交付使用</t>
  </si>
  <si>
    <t>荔城区黄石旧街片区限价房</t>
  </si>
  <si>
    <t>荔城区黄石旧街片区</t>
  </si>
  <si>
    <t>宁海经济开发有限公司</t>
  </si>
  <si>
    <t>部分正在21层施工，部分已封顶。</t>
  </si>
  <si>
    <t>城厢区坂头、霞林限价房</t>
  </si>
  <si>
    <t>坂头霞林</t>
  </si>
  <si>
    <t>主体完工</t>
  </si>
  <si>
    <t>涵江区荔涵大道涵江段安置区限价房</t>
  </si>
  <si>
    <t>竣工</t>
  </si>
  <si>
    <t>秀屿区四新限价商品房</t>
  </si>
  <si>
    <t>完成改造</t>
  </si>
  <si>
    <t>二、各类棚户区改造</t>
  </si>
  <si>
    <r>
      <t>——</t>
    </r>
  </si>
  <si>
    <r>
      <t>——</t>
    </r>
  </si>
  <si>
    <t>1、城市棚户区</t>
  </si>
  <si>
    <r>
      <t>——</t>
    </r>
  </si>
  <si>
    <r>
      <t>——</t>
    </r>
  </si>
  <si>
    <t>荔城区黄石旧街改造</t>
  </si>
  <si>
    <t>荔城区黄石社区居委会</t>
  </si>
  <si>
    <t>续建</t>
  </si>
  <si>
    <t>莆田市荔城区宁海经济开发建设有限公司</t>
  </si>
  <si>
    <t>2010年签订安置补偿协议，已开工。</t>
  </si>
  <si>
    <t>荔城区护城河三期片区改造</t>
  </si>
  <si>
    <t>荔城区镇海社区居委会</t>
  </si>
  <si>
    <t>续建</t>
  </si>
  <si>
    <t>莆田市建德房地产开发有限公司</t>
  </si>
  <si>
    <t>2010年签订安置补偿协议，2011年安置房建设。</t>
  </si>
  <si>
    <t>荔城区护城河五期片区改造</t>
  </si>
  <si>
    <t>荔城区拱辰社区</t>
  </si>
  <si>
    <t>荔城区拱辰街道办事处</t>
  </si>
  <si>
    <t>已开工</t>
  </si>
  <si>
    <t>后塘片区</t>
  </si>
  <si>
    <t>新建</t>
  </si>
  <si>
    <t>正荣集团</t>
  </si>
  <si>
    <t>已竣工</t>
  </si>
  <si>
    <t>涵江区旧城西区涵西片区二期改造工程</t>
  </si>
  <si>
    <t>涵西街道</t>
  </si>
  <si>
    <t>盛世房地产</t>
  </si>
  <si>
    <t>涵江区孝义旧城改造工程</t>
  </si>
  <si>
    <t>东园路西山片区1、2、3组团</t>
  </si>
  <si>
    <t>东园路</t>
  </si>
  <si>
    <t>龙桥居委会</t>
  </si>
  <si>
    <t>竣工</t>
  </si>
  <si>
    <t>莆田学院二期征迁安置房</t>
  </si>
  <si>
    <t>福厦高速公路拓宽城厢段</t>
  </si>
  <si>
    <t>城厢区</t>
  </si>
  <si>
    <t>市土地储备中心</t>
  </si>
  <si>
    <t>自建</t>
  </si>
  <si>
    <t>城厢区顶墩片区改造</t>
  </si>
  <si>
    <t>顶橔</t>
  </si>
  <si>
    <t>区经发</t>
  </si>
  <si>
    <t>城厢区洋西片区改造</t>
  </si>
  <si>
    <t>洋西</t>
  </si>
  <si>
    <t>城厢区龙桥直街片区改造</t>
  </si>
  <si>
    <t>龙桥</t>
  </si>
  <si>
    <t>骏隆房地产</t>
  </si>
  <si>
    <t>基本建成</t>
  </si>
  <si>
    <t>荔园二期（下黄、霞林、棠坡、屿上）</t>
  </si>
  <si>
    <t>荔园路</t>
  </si>
  <si>
    <t>文献广场</t>
  </si>
  <si>
    <t>文献路</t>
  </si>
  <si>
    <t>泽润房地产</t>
  </si>
  <si>
    <t>签订安置补偿协议</t>
  </si>
  <si>
    <t>莆田秀屿区火车站岭美片区</t>
  </si>
  <si>
    <t>笏石镇</t>
  </si>
  <si>
    <t>秀屿区铁路领导小组办公室</t>
  </si>
  <si>
    <t>基础施工</t>
  </si>
  <si>
    <t>秀屿区秀屿村整村搬迁改造</t>
  </si>
  <si>
    <t>东庄镇</t>
  </si>
  <si>
    <t>秀屿区临港开发有限公司</t>
  </si>
  <si>
    <t>1#4#楼封顶，2#3#楼已落架。</t>
  </si>
  <si>
    <t>秀屿区莆秀路临街改造</t>
  </si>
  <si>
    <t>秀屿区新城建设有限公司</t>
  </si>
  <si>
    <t>2010年签订安置补偿协议，2011年安置房建设。</t>
  </si>
  <si>
    <t>秀屿区环北三期改造</t>
  </si>
  <si>
    <t>主体施工</t>
  </si>
  <si>
    <t>湄洲岛牛头尾自然村改造</t>
  </si>
  <si>
    <t>宫下牛头尾村</t>
  </si>
  <si>
    <t>宫下村</t>
  </si>
  <si>
    <t>仙游县东二环路</t>
  </si>
  <si>
    <t>鲤北</t>
  </si>
  <si>
    <t>鲤北管委会</t>
  </si>
  <si>
    <t>两幢安置房已竣工，已拆迁签约到位，但未选房。</t>
  </si>
  <si>
    <t>莆田市2011年保障性安居工程项目清单</t>
  </si>
  <si>
    <t>合   计</t>
  </si>
  <si>
    <r>
      <t>——</t>
    </r>
  </si>
  <si>
    <r>
      <t>——</t>
    </r>
  </si>
  <si>
    <t>一、保障性政策性住房</t>
  </si>
  <si>
    <r>
      <t>——</t>
    </r>
  </si>
  <si>
    <r>
      <t>——</t>
    </r>
  </si>
  <si>
    <t>1、廉租住房（含购改租）</t>
  </si>
  <si>
    <r>
      <t>——</t>
    </r>
  </si>
  <si>
    <r>
      <t>——</t>
    </r>
  </si>
  <si>
    <t>莆田市湄水廉租房</t>
  </si>
  <si>
    <t>莆田市秀屿区东庄</t>
  </si>
  <si>
    <t>新建</t>
  </si>
  <si>
    <t>市住建局</t>
  </si>
  <si>
    <t>封顶装修</t>
  </si>
  <si>
    <t>仙游县鲤北廉租住房三期</t>
  </si>
  <si>
    <t>仙游鲤北</t>
  </si>
  <si>
    <t>仙游县中兴房地产开发有限公司</t>
  </si>
  <si>
    <t>7#、9#楼正在室内外装修。</t>
  </si>
  <si>
    <t>仙游县鲤南廉租住房三期项目</t>
  </si>
  <si>
    <t>仙游鲤南82号地</t>
  </si>
  <si>
    <t>配建</t>
  </si>
  <si>
    <t>仙游县城南新区房地产开发有限公司</t>
  </si>
  <si>
    <t>13#、14#、15#楼内外装修，正在室外配套工程建设。</t>
  </si>
  <si>
    <t>城厢区西沙工业园区2#、3#楼廉租住房</t>
  </si>
  <si>
    <t>华林经济开发区</t>
  </si>
  <si>
    <t>城厢区建设局</t>
  </si>
  <si>
    <t>主体13层施工</t>
  </si>
  <si>
    <t>涵江区卓坡经济适用房配建廉租住房二期</t>
  </si>
  <si>
    <t>涵江区</t>
  </si>
  <si>
    <t>新建</t>
  </si>
  <si>
    <t>涵江区建设局</t>
  </si>
  <si>
    <t>室内外装修</t>
  </si>
  <si>
    <t>秀屿区天马街安置区一期配建廉租住房工程</t>
  </si>
  <si>
    <t>笏石镇四新村</t>
  </si>
  <si>
    <t>秀屿区新城建设有限公司</t>
  </si>
  <si>
    <t>主体11层施工</t>
  </si>
  <si>
    <t>秀屿区保障性住房A4幢配建廉租住房工程</t>
  </si>
  <si>
    <t>秀屿区城市建设有限公司</t>
  </si>
  <si>
    <t>主体16层施工</t>
  </si>
  <si>
    <t>北岸经济开发区管委会保障性住房项目</t>
  </si>
  <si>
    <t>山亭镇利山村</t>
  </si>
  <si>
    <t>莆田市湄港新城建设有限公司</t>
  </si>
  <si>
    <t>已竣工</t>
  </si>
  <si>
    <t>2、经济适用住房</t>
  </si>
  <si>
    <r>
      <t>——</t>
    </r>
  </si>
  <si>
    <r>
      <t>——</t>
    </r>
  </si>
  <si>
    <r>
      <t>——</t>
    </r>
  </si>
  <si>
    <r>
      <t>——</t>
    </r>
  </si>
  <si>
    <t>仙游县鲤南90号地经济适用住房</t>
  </si>
  <si>
    <t>仙游县鲤南</t>
  </si>
  <si>
    <t>配建</t>
  </si>
  <si>
    <t>仙游县地产公司</t>
  </si>
  <si>
    <t>7#楼主体封顶砌体9层、8#楼12层砌体3层。</t>
  </si>
  <si>
    <t>荔城区九华农场经济适用房</t>
  </si>
  <si>
    <t>西天尾镇九华农场</t>
  </si>
  <si>
    <t>1#-4#楼基础施工；5#12层、6#楼12层。</t>
  </si>
  <si>
    <t>城厢区山牌员工社区二期经济适用房</t>
  </si>
  <si>
    <t>华林经济开发区</t>
  </si>
  <si>
    <t>新建</t>
  </si>
  <si>
    <t>城厢区建设局</t>
  </si>
  <si>
    <t>9#楼10层，11#楼20层。</t>
  </si>
  <si>
    <t>涵江区卓坡经济适用房配建廉租住房二期</t>
  </si>
  <si>
    <t>卓坡社区</t>
  </si>
  <si>
    <t>3、公共租赁住房（含购改租）</t>
  </si>
  <si>
    <r>
      <t>——</t>
    </r>
  </si>
  <si>
    <r>
      <t>——</t>
    </r>
  </si>
  <si>
    <r>
      <t>——</t>
    </r>
  </si>
  <si>
    <r>
      <t>——</t>
    </r>
  </si>
  <si>
    <t>仙游县九隆公共租赁住房</t>
  </si>
  <si>
    <t>仙游县九隆商贸城</t>
  </si>
  <si>
    <t>租赁</t>
  </si>
  <si>
    <t>仙游县住房保障管理处</t>
  </si>
  <si>
    <t>已签订租赁合同,正在配租。</t>
  </si>
  <si>
    <t>仙游县贸联电子（莆田）有限公司公共租赁住房</t>
  </si>
  <si>
    <t>鲤南贸联工厂</t>
  </si>
  <si>
    <t>贸联电子（莆田）有限公司</t>
  </si>
  <si>
    <t>竣工，并部分已配租。</t>
  </si>
  <si>
    <t>福建省仙游县何适家居用品有限公司公共租赁住房</t>
  </si>
  <si>
    <t>鲤南何适工厂</t>
  </si>
  <si>
    <t>仙游县何适家居用品有限公司公</t>
  </si>
  <si>
    <t>竣工验收</t>
  </si>
  <si>
    <t>仙游县鲤南90号地公共租赁住房</t>
  </si>
  <si>
    <t>鲤南90号地</t>
  </si>
  <si>
    <t>主体13层施工，砌体4层。</t>
  </si>
  <si>
    <t>莆田市新协胜鞋业有限公司公共租赁住房</t>
  </si>
  <si>
    <t>赖店锦田</t>
  </si>
  <si>
    <t>莆田市新协胜鞋业有限公司</t>
  </si>
  <si>
    <t>竣工验收。</t>
  </si>
  <si>
    <t>莆田市利丰实业有限公司公共租赁住房</t>
  </si>
  <si>
    <t>枫亭工业园区</t>
  </si>
  <si>
    <t>莆田市利丰实业有限公司</t>
  </si>
  <si>
    <t>正在室外设施配套建设。</t>
  </si>
  <si>
    <t>黄石公共租赁房（荔城区）</t>
  </si>
  <si>
    <t>福厦铁路黄石七镜、黄石工业园区惠下、天马、生活小区、鞋服城E区、黄石园中村</t>
  </si>
  <si>
    <t>回购改造</t>
  </si>
  <si>
    <t>其中470套为现房，正在室内二次装修；330套期房正在主体施工（其中鞋服城E区1#楼主体16层，2#楼主体13层，3#楼主体12层，4#楼主体8层，园中村1#楼6层）。</t>
  </si>
  <si>
    <t>城厢区延寿山庄二期扩建工程员工宿舍楼</t>
  </si>
  <si>
    <t>城厢区龙桥</t>
  </si>
  <si>
    <t>福建延寿山庄酒店管理有限公司</t>
  </si>
  <si>
    <t>正在制定配置方案</t>
  </si>
  <si>
    <t>城厢区延寿山庄二期扩建工程高管楼</t>
  </si>
  <si>
    <t>城厢区山牌员工社区二期公共租赁房</t>
  </si>
  <si>
    <t>莆田市祥和房地产开发公司</t>
  </si>
  <si>
    <t>1#楼地下室施工、3#楼9层</t>
  </si>
  <si>
    <t>德信电子有限公司8#宿舍楼（涵江区）</t>
  </si>
  <si>
    <t>德信电子厂</t>
  </si>
  <si>
    <t>竣工</t>
  </si>
  <si>
    <t>新威电子实业有限公司宿舍楼（A、B楼）（涵江区）</t>
  </si>
  <si>
    <t>新威电子厂</t>
  </si>
  <si>
    <t>正在办理竣工备案手续。</t>
  </si>
  <si>
    <t>新威电子实业有限公司宿舍楼（C、D楼）（涵江区）</t>
  </si>
  <si>
    <t>准备竣工验收</t>
  </si>
  <si>
    <t>福厦铁路林柄安置区公租房改造项目（涵江区）</t>
  </si>
  <si>
    <t>林柄</t>
  </si>
  <si>
    <t>完成回购改造</t>
  </si>
  <si>
    <t>海峡纺织科技股份有限公司（涵江区）</t>
  </si>
  <si>
    <t>海峡纺织厂</t>
  </si>
  <si>
    <t>海峡纺织</t>
  </si>
  <si>
    <t>涵江区启源公司宿舍楼一期</t>
  </si>
  <si>
    <t>启源公司</t>
  </si>
  <si>
    <t>正在室内外装修</t>
  </si>
  <si>
    <t>莆田市盛兴医院投资有限公司宿舍楼（秀屿区）</t>
  </si>
  <si>
    <t>笏石镇</t>
  </si>
  <si>
    <t>秀屿区新城建设有限公司</t>
  </si>
  <si>
    <t>已与出租方签订租赁合同。</t>
  </si>
  <si>
    <t>福建省港城投资有限公司（秀屿区）</t>
  </si>
  <si>
    <t>福建省港城投资有限公司</t>
  </si>
  <si>
    <t>莆田艾力艾鞋服有限公司宿舍楼（秀屿区）</t>
  </si>
  <si>
    <t>福建锐鹰鞋塑有限公司宿舍楼（秀屿区）</t>
  </si>
  <si>
    <t>北岸经济开发区管委会公共租赁住房</t>
  </si>
  <si>
    <t>北岸经济开发区</t>
  </si>
  <si>
    <t>北岸国土规划建设局</t>
  </si>
  <si>
    <t>正在组织符合条件的相关人员申请。</t>
  </si>
  <si>
    <t>湄洲岛宫下公共租赁住房</t>
  </si>
  <si>
    <t>湄洲岛宫下村</t>
  </si>
  <si>
    <t>国建科</t>
  </si>
  <si>
    <t>竣工</t>
  </si>
  <si>
    <t>4、限价商品住房</t>
  </si>
  <si>
    <r>
      <t>——</t>
    </r>
  </si>
  <si>
    <r>
      <t>——</t>
    </r>
  </si>
  <si>
    <r>
      <t>——</t>
    </r>
  </si>
  <si>
    <r>
      <t>——</t>
    </r>
  </si>
  <si>
    <t xml:space="preserve">仙游县鲤南90号地限价商品住房 </t>
  </si>
  <si>
    <t>基础土方回填</t>
  </si>
  <si>
    <t>荔城区黄石限价商品房</t>
  </si>
  <si>
    <t>鞋服城E区、黄石园中村改造项目安置房2#地块1#楼</t>
  </si>
  <si>
    <t>回购期房</t>
  </si>
  <si>
    <t>荔隆有限公司、区宁海经济开发有限公司</t>
  </si>
  <si>
    <t>主体施工（其中鞋服城E区1#楼主体16层，2#楼主体13层，3#楼主体12层，4#楼主体8层，园中村1#楼6层）。</t>
  </si>
  <si>
    <t>城厢区山牌员工社区二期限价房</t>
  </si>
  <si>
    <t>主体17层施工</t>
  </si>
  <si>
    <t>涵江区荔涵大道石西安置区限价商品房改造项目</t>
  </si>
  <si>
    <t>江口石西</t>
  </si>
  <si>
    <t>秀屿区坝津安置区改建限价商品住房</t>
  </si>
  <si>
    <t>笏石傎坝津村</t>
  </si>
  <si>
    <t>完成改造。</t>
  </si>
  <si>
    <t>秀屿区四新安置区改建限价商品住房</t>
  </si>
  <si>
    <t>笏石镇四新村</t>
  </si>
  <si>
    <t>二、各类棚户区改造</t>
  </si>
  <si>
    <r>
      <t>——</t>
    </r>
  </si>
  <si>
    <r>
      <t>——</t>
    </r>
  </si>
  <si>
    <r>
      <t>——</t>
    </r>
  </si>
  <si>
    <r>
      <t>——</t>
    </r>
  </si>
  <si>
    <t>1、城市棚户区改造</t>
  </si>
  <si>
    <r>
      <t>——</t>
    </r>
  </si>
  <si>
    <r>
      <t>——</t>
    </r>
  </si>
  <si>
    <r>
      <t>——</t>
    </r>
  </si>
  <si>
    <r>
      <t>——</t>
    </r>
  </si>
  <si>
    <t xml:space="preserve"> 南郊濠浦三期片区改造 </t>
  </si>
  <si>
    <t>荔城区拱辰街道南郊、濠浦居委会</t>
  </si>
  <si>
    <t>新建</t>
  </si>
  <si>
    <t>荔城区拱辰街道办事处</t>
  </si>
  <si>
    <t>异地安置在护城河五期965套(面积合84220㎡),计容面积约125216㎡。该项目安置房建设已完成勘察，施工图设计同步进行。</t>
  </si>
  <si>
    <t>莆田市阔口商服地块收储项目</t>
  </si>
  <si>
    <t>荔城区镇海街道新溪村、阔口居委会</t>
  </si>
  <si>
    <t>莆田市荔城区九鑫商贸有限公司</t>
  </si>
  <si>
    <t>异地安置在文献东拓300套（面积合26800㎡）。该项目安置房建设正处在钻探、施工总平图设计阶段，其中阔口安置区已完成地质勘察和施工图审查，新溪安置区施工图正送审中；安置房建设标书已提交区府研究，未批复。</t>
  </si>
  <si>
    <t>溪白片区</t>
  </si>
  <si>
    <t>莆田市西天尾镇溪白村</t>
  </si>
  <si>
    <t>莆田市西天尾镇城市投资开发有限公司</t>
  </si>
  <si>
    <t>1、已签约794户，剩7户未签约；2、已签约的房屋拆除工作已基本完成；3、安置点正处在钻探、施工总平图设计阶段。</t>
  </si>
  <si>
    <t>秀屿区笏石后井片区改造</t>
  </si>
  <si>
    <t>正在主体一层施工</t>
  </si>
  <si>
    <t>霞林片区改造</t>
  </si>
  <si>
    <t>霞林</t>
  </si>
  <si>
    <t>已签订协议</t>
  </si>
  <si>
    <t>泗华滨溪片区</t>
  </si>
  <si>
    <t>泗华</t>
  </si>
  <si>
    <t>2011年签订安置补偿协议，2012年安置房建设。</t>
  </si>
  <si>
    <t>涵江区苍然后度片区改造工程</t>
  </si>
  <si>
    <t>涵东街道</t>
  </si>
  <si>
    <t>新建</t>
  </si>
  <si>
    <t>紫璜房地产</t>
  </si>
  <si>
    <t>涵江区下林西林片区改造工程</t>
  </si>
  <si>
    <t>涵西街道</t>
  </si>
  <si>
    <t>区城投公司</t>
  </si>
  <si>
    <t>300</t>
  </si>
  <si>
    <t>38000</t>
  </si>
  <si>
    <t>基本完成签约和房屋拆除；完成下林和西坡东侧安置区总平审批，西林安置区1#、2#楼已封顶。</t>
  </si>
  <si>
    <t>城厢区顶墩片区改造</t>
  </si>
  <si>
    <t>顶墩</t>
  </si>
  <si>
    <t>主体施工</t>
  </si>
  <si>
    <t>城厢区洋西片区改造</t>
  </si>
  <si>
    <t>基本建成</t>
  </si>
  <si>
    <t>莆田学院二期征迁安置房</t>
  </si>
  <si>
    <t>竣工</t>
  </si>
  <si>
    <t>西沙安置房建设</t>
  </si>
  <si>
    <t>西沙</t>
  </si>
  <si>
    <t>续建</t>
  </si>
  <si>
    <t>区建设局</t>
  </si>
  <si>
    <t>黄石旧街片区改造</t>
  </si>
  <si>
    <t>荔城区黄石社区居委会</t>
  </si>
  <si>
    <t>续建</t>
  </si>
  <si>
    <t>莆田市荔城区宁海经济开发建设有限公司</t>
  </si>
  <si>
    <t xml:space="preserve">1-6#楼已全线封顶，正在着手砌体工程及内外墙装饰工程。                                </t>
  </si>
  <si>
    <t>莆田市护城河三期旧城改造项目</t>
  </si>
  <si>
    <t>荔城区镇海社区居委会</t>
  </si>
  <si>
    <t>莆田市建德房地产开发有限公司</t>
  </si>
  <si>
    <t>C区进行主体施工</t>
  </si>
  <si>
    <t>莆田市护城河五期旧城改造项目(2011年）</t>
  </si>
  <si>
    <t>荔城区拱辰社区</t>
  </si>
  <si>
    <t>14#土建竣工验收；4-8#、11-13#已达竣工验收条件；9、10#内部装修；室外市政配套设施正在施工。1#二十二层主体施工。</t>
  </si>
  <si>
    <t>西庚片区改造项目</t>
  </si>
  <si>
    <t>外墙装饰工程刚完成,正准备着手内部砌体工程，室外市政配套设施正同步施工。</t>
  </si>
  <si>
    <t>莆田鞋业服装城入口处片区安置房I期</t>
  </si>
  <si>
    <t>荔城区黄石社区</t>
  </si>
  <si>
    <t>莆田市荔城区荔建经济开发有限公司</t>
  </si>
  <si>
    <t>1#斜屋面模板施工;2-4#二十一层梁板砼完成.1-4#中4~8层粉刷,13~15层砌体。</t>
  </si>
  <si>
    <t>涵江区旧城西区涵西片区二期改造工程</t>
  </si>
  <si>
    <t>盛世房地产</t>
  </si>
  <si>
    <t>1#至4#楼内外装修。</t>
  </si>
  <si>
    <t>涵江区孝义旧城改造工程</t>
  </si>
  <si>
    <t>内外装修基本完成</t>
  </si>
  <si>
    <t>涵港大道安置区</t>
  </si>
  <si>
    <t>梧塘镇、白塘镇</t>
  </si>
  <si>
    <t>区城投</t>
  </si>
  <si>
    <t>室内外装修，配套施工</t>
  </si>
  <si>
    <t>向莆铁路安置区</t>
  </si>
  <si>
    <t>福厦铁路安置区</t>
  </si>
  <si>
    <t>国欢镇、三江口镇、江口镇</t>
  </si>
  <si>
    <t>涵江区宫口片区二期</t>
  </si>
  <si>
    <t>涵西街道</t>
  </si>
  <si>
    <t>涵西街道</t>
  </si>
  <si>
    <t>秀屿区莆秀路临街改造</t>
  </si>
  <si>
    <t>已竣工</t>
  </si>
  <si>
    <t>莆糖安置房</t>
  </si>
  <si>
    <t>荔城路</t>
  </si>
  <si>
    <t>坂头安置房Ⅰ、Ⅱ标段</t>
  </si>
  <si>
    <t>坂头</t>
  </si>
  <si>
    <t>莆田市2012年保障性安居工程项目清单</t>
  </si>
  <si>
    <t>合   计</t>
  </si>
  <si>
    <r>
      <t>——</t>
    </r>
  </si>
  <si>
    <r>
      <t>——</t>
    </r>
  </si>
  <si>
    <t>一、保障性政策性住房</t>
  </si>
  <si>
    <r>
      <t>——</t>
    </r>
  </si>
  <si>
    <r>
      <t>——</t>
    </r>
  </si>
  <si>
    <t>1、廉租住房（含购改租）</t>
  </si>
  <si>
    <r>
      <t>——</t>
    </r>
  </si>
  <si>
    <r>
      <t>——</t>
    </r>
  </si>
  <si>
    <t>仙游县鲤北玉井廉租住房</t>
  </si>
  <si>
    <t>玉井村</t>
  </si>
  <si>
    <t>新建</t>
  </si>
  <si>
    <t>县中兴房地产公司</t>
  </si>
  <si>
    <t>基础施工</t>
  </si>
  <si>
    <t>2、经济适用住房</t>
  </si>
  <si>
    <r>
      <t>——</t>
    </r>
  </si>
  <si>
    <r>
      <t>——</t>
    </r>
  </si>
  <si>
    <r>
      <t>——</t>
    </r>
  </si>
  <si>
    <r>
      <t>——</t>
    </r>
  </si>
  <si>
    <t>仙游县鲤南经济适用住房</t>
  </si>
  <si>
    <t>鲤南68#、69#地</t>
  </si>
  <si>
    <t>县地产公司</t>
  </si>
  <si>
    <t>动工建设</t>
  </si>
  <si>
    <t>3、公共租赁住房（含购改租）</t>
  </si>
  <si>
    <r>
      <t>——</t>
    </r>
  </si>
  <si>
    <r>
      <t>——</t>
    </r>
  </si>
  <si>
    <r>
      <t>——</t>
    </r>
  </si>
  <si>
    <r>
      <t>——</t>
    </r>
  </si>
  <si>
    <t>仙游师范公共租赁住房</t>
  </si>
  <si>
    <t>鲤北</t>
  </si>
  <si>
    <t>仙游师范</t>
  </si>
  <si>
    <t>桩基施工</t>
  </si>
  <si>
    <t>仙游县再生资源回收利用公共租赁住房</t>
  </si>
  <si>
    <t>郊尾</t>
  </si>
  <si>
    <t>仙游县再生资源回收利用有限公司</t>
  </si>
  <si>
    <t>地基与基础施工</t>
  </si>
  <si>
    <t>仙游县鲤南工业园区公共租赁住房</t>
  </si>
  <si>
    <t>鲤南</t>
  </si>
  <si>
    <t>鲤南管委会</t>
  </si>
  <si>
    <t>荔城区黄石七境公共租赁住房</t>
  </si>
  <si>
    <t>黄石七境安置区</t>
  </si>
  <si>
    <t>回购</t>
  </si>
  <si>
    <t>荔城区住建局</t>
  </si>
  <si>
    <t>准备室内二次装修，正在施工招投标</t>
  </si>
  <si>
    <t>莆田市荔城区闽中有机食品有限公司宿舍楼</t>
  </si>
  <si>
    <t>西天尾镇</t>
  </si>
  <si>
    <t>莆田市闽中有机食品有限公司</t>
  </si>
  <si>
    <t>主体4层</t>
  </si>
  <si>
    <t>荔城区新永丰鞋业有限公司宿舍楼</t>
  </si>
  <si>
    <t>黄石镇</t>
  </si>
  <si>
    <t>新永丰鞋业有限公司</t>
  </si>
  <si>
    <t>3#、4#楼主体封顶，1#、2#楼桩基施工</t>
  </si>
  <si>
    <t>城厢区山牌员工社区二期公共租赁房3#楼</t>
  </si>
  <si>
    <t>华林经济开发区</t>
  </si>
  <si>
    <t>莆田市祥和房地产开发公司</t>
  </si>
  <si>
    <t>主体9层</t>
  </si>
  <si>
    <t>城厢区山牌员工社区二期公共租赁住房2#楼</t>
  </si>
  <si>
    <t>主体2层</t>
  </si>
  <si>
    <t>城厢区山牌员工社区二期公共租赁住房5#、6#楼</t>
  </si>
  <si>
    <t>5#楼地下室施工，6#楼桩基施工</t>
  </si>
  <si>
    <t>涵江区海峡纺织科技股份有限公司1#、2#职工宿舍楼（公租房）</t>
  </si>
  <si>
    <t>海峡纺织公司</t>
  </si>
  <si>
    <t>主体4层施工</t>
  </si>
  <si>
    <t>涵江区海峡纺织科技股份有限公司3#职工宿舍楼</t>
  </si>
  <si>
    <t>正在室内外装修</t>
  </si>
  <si>
    <t>涵江区荔涵大道安置区公共租赁住房改造项目</t>
  </si>
  <si>
    <t>江口石西</t>
  </si>
  <si>
    <t>回购改造</t>
  </si>
  <si>
    <t>涵江区建设局</t>
  </si>
  <si>
    <t>正在施工招投标</t>
  </si>
  <si>
    <t>涵江区滨海大道都頒安置区公共租赁住房改造项目</t>
  </si>
  <si>
    <t>都頒</t>
  </si>
  <si>
    <t>涵江区启源公司一期2#楼</t>
  </si>
  <si>
    <t>启源公司</t>
  </si>
  <si>
    <t>正在室内装修</t>
  </si>
  <si>
    <t>秀屿区笏石工业园区公共租赁住房（一）</t>
  </si>
  <si>
    <t>笏石工业园区</t>
  </si>
  <si>
    <t>租赁</t>
  </si>
  <si>
    <t>秀屿区住房保障中心</t>
  </si>
  <si>
    <t>已签订租赁协议</t>
  </si>
  <si>
    <t>秀屿区笏石工业园区公共租赁住房（二）</t>
  </si>
  <si>
    <t>秀屿区木材加工区公共租赁住房</t>
  </si>
  <si>
    <t>秀屿区木材加工区</t>
  </si>
  <si>
    <t>北岸妈祖文化体育公园员工宿舍</t>
  </si>
  <si>
    <t>山亭镇</t>
  </si>
  <si>
    <t>新建</t>
  </si>
  <si>
    <t>福建长盛实业有限公司</t>
  </si>
  <si>
    <t>正在砌体</t>
  </si>
  <si>
    <t>二、各类棚户区改造</t>
  </si>
  <si>
    <r>
      <t>——</t>
    </r>
  </si>
  <si>
    <r>
      <t>——</t>
    </r>
  </si>
  <si>
    <r>
      <t>——</t>
    </r>
  </si>
  <si>
    <r>
      <t>——</t>
    </r>
  </si>
  <si>
    <r>
      <t>——</t>
    </r>
  </si>
  <si>
    <r>
      <t>——</t>
    </r>
  </si>
  <si>
    <r>
      <t>——</t>
    </r>
  </si>
  <si>
    <r>
      <t>——</t>
    </r>
  </si>
  <si>
    <t>荔城区玉湖新城改造项目张镇安置房一期工程</t>
  </si>
  <si>
    <t>拱辰办</t>
  </si>
  <si>
    <t>莆田市荔城区荔隆置业有限公司</t>
  </si>
  <si>
    <t>安置房地块3中1#楼四层结构砼完成，2#、3#、5#、6#楼四层结构模板安装，4#楼二层结构砼模板安装，7#楼六层结构模板安装。</t>
  </si>
  <si>
    <t>莆田市阔口商服地块收储项目（2012年）</t>
  </si>
  <si>
    <t>阔口安置点正要着手进行地下室开挖，新溪安置点正进行基础打桩，已完成桩基220根（桩基总数786根）。</t>
  </si>
  <si>
    <t>莆田市护城河五期旧城改造项目（2012年）</t>
  </si>
  <si>
    <t>2-3#进行砌体工程及内墙装饰工程，室外市政配套设施正在施工。</t>
  </si>
  <si>
    <t>莆田市护城河三期旧城改造项目(2012年）</t>
  </si>
  <si>
    <t>A区进行十三层梁板砼施工，D区进入地下室及裙楼施工</t>
  </si>
  <si>
    <t>文献广场B#安置房</t>
  </si>
  <si>
    <t>文献路</t>
  </si>
  <si>
    <t>泽润房产</t>
  </si>
  <si>
    <t>主体15层</t>
  </si>
  <si>
    <t>联创国际广场(中央商务区下黄安置区）</t>
  </si>
  <si>
    <t>肖厝下黄</t>
  </si>
  <si>
    <t>市土地储备中心</t>
  </si>
  <si>
    <t>泗华滨溪片区（2012年）</t>
  </si>
  <si>
    <t>龙桥泗华滨溪</t>
  </si>
  <si>
    <t>龙办</t>
  </si>
  <si>
    <t>西坡小区</t>
  </si>
  <si>
    <t>涵西街道</t>
  </si>
  <si>
    <t>1栋安置房6层施工。</t>
  </si>
  <si>
    <t>涵江区苍然后度片区改造工程(2012年）</t>
  </si>
  <si>
    <t>涵东街道</t>
  </si>
  <si>
    <t>3栋安置房地下室施工，3栋安置房桩基施工。</t>
  </si>
  <si>
    <t>涵江区下林西林片区改造工程(2012年）</t>
  </si>
  <si>
    <t>9栋安置房桩基施工。</t>
  </si>
  <si>
    <t>莆田市2013年保障性安居工程项目清单</t>
  </si>
  <si>
    <t>单位：套、户、平方米、万元</t>
  </si>
  <si>
    <t>项目</t>
  </si>
  <si>
    <t>建设地点</t>
  </si>
  <si>
    <t>建设性质</t>
  </si>
  <si>
    <t>建设单位</t>
  </si>
  <si>
    <t>保障性住房（棚户区安置住房）建设规模</t>
  </si>
  <si>
    <t>投资计划</t>
  </si>
  <si>
    <t>保障性住房（棚户区安置住房）建设进展情况</t>
  </si>
  <si>
    <t>已开工项目进展情况、工程形象进度</t>
  </si>
  <si>
    <t>已竣工</t>
  </si>
  <si>
    <t>基本建成</t>
  </si>
  <si>
    <t>封顶装修</t>
  </si>
  <si>
    <t>主体施工</t>
  </si>
  <si>
    <t>基础、地下室施工</t>
  </si>
  <si>
    <t>套数</t>
  </si>
  <si>
    <t>面积</t>
  </si>
  <si>
    <t>总投资</t>
  </si>
  <si>
    <t>四、列入2013年责任目标项目小计</t>
  </si>
  <si>
    <t>（一）保障性住房</t>
  </si>
  <si>
    <t>1、公共租赁住房（含购改租）</t>
  </si>
  <si>
    <t xml:space="preserve"> ---</t>
  </si>
  <si>
    <t xml:space="preserve"> ---</t>
  </si>
  <si>
    <t>仙游县鲤南工业园区公共租赁住房</t>
  </si>
  <si>
    <t>鲤南68#、69#地</t>
  </si>
  <si>
    <t>仙游县中兴房地产公司</t>
  </si>
  <si>
    <t>地下室顶板施工</t>
  </si>
  <si>
    <t>福建省海安橡胶有限公司公共租赁住房</t>
  </si>
  <si>
    <t>枫亭工业园区</t>
  </si>
  <si>
    <t>福建省海安橡胶有限公司</t>
  </si>
  <si>
    <t>2层施工</t>
  </si>
  <si>
    <t>新协胜鞋业宿舍楼</t>
  </si>
  <si>
    <t>赖店镇留仙村</t>
  </si>
  <si>
    <t>莆田市新协胜鞋业有限公司</t>
  </si>
  <si>
    <t>地基与基础施工</t>
  </si>
  <si>
    <t>仙游县鲤南工业园区公共租赁住房（中兴保障房小区）</t>
  </si>
  <si>
    <t>县中兴房地产公司</t>
  </si>
  <si>
    <t>地下室施工</t>
  </si>
  <si>
    <t>荔城区新永丰鞋业有限公司宿舍楼（1#、2#楼）</t>
  </si>
  <si>
    <t>黄石镇</t>
  </si>
  <si>
    <t>新永丰鞋业有限公司</t>
  </si>
  <si>
    <t>基础施工</t>
  </si>
  <si>
    <t>祥恒（莆田）包装有限公司宿舍楼</t>
  </si>
  <si>
    <t>祥恒（莆田）包装有限公司</t>
  </si>
  <si>
    <t>城厢区祥和水岸7#楼公共租赁住房</t>
  </si>
  <si>
    <t>华林经济开发区</t>
  </si>
  <si>
    <t>莆田市祥和房地产开发公司</t>
  </si>
  <si>
    <t>打桩</t>
  </si>
  <si>
    <t>涵江区荔涵大道安置区公租房改造项目</t>
  </si>
  <si>
    <t>江口石西</t>
  </si>
  <si>
    <t>涵江区建设局</t>
  </si>
  <si>
    <t>竣工验收</t>
  </si>
  <si>
    <t>涵江区江口火车站公租房改造项目</t>
  </si>
  <si>
    <t>江口火车站</t>
  </si>
  <si>
    <t>完成回购</t>
  </si>
  <si>
    <t>涵江区启源公司职工住宅楼二期（1#-3#）</t>
  </si>
  <si>
    <t>启源公司</t>
  </si>
  <si>
    <t>涵江区中涵机职工宿舍楼</t>
  </si>
  <si>
    <t>中涵机厂</t>
  </si>
  <si>
    <t>莆田一中妈祖城校区宿舍楼</t>
  </si>
  <si>
    <t>北岸</t>
  </si>
  <si>
    <t>新建</t>
  </si>
  <si>
    <t>基本建成</t>
  </si>
  <si>
    <t>2、经济适用住房</t>
  </si>
  <si>
    <t>荔城区黄石经济适用住房</t>
  </si>
  <si>
    <t>荔隆有限公司</t>
  </si>
  <si>
    <t>城厢区坂头10#楼保障性住房</t>
  </si>
  <si>
    <t>霞林坂头</t>
  </si>
  <si>
    <t>城厢区住建局</t>
  </si>
  <si>
    <t>（二）棚户区改造</t>
  </si>
  <si>
    <t>1、城市棚户区(合计）</t>
  </si>
  <si>
    <t>荔城区玉湖新城改造项目陡西安置房</t>
  </si>
  <si>
    <t>拱辰办</t>
  </si>
  <si>
    <t>新建</t>
  </si>
  <si>
    <t>莆田市荔城区荔隆置业有限公司</t>
  </si>
  <si>
    <t>莆田鞋业服装城入口处片区安置房Ⅱ期(5#-12#)</t>
  </si>
  <si>
    <t>荔城区黄石社区</t>
  </si>
  <si>
    <t>新建</t>
  </si>
  <si>
    <t>莆田市荔城区荔建经济开发有限公司</t>
  </si>
  <si>
    <t>9层楼面施工</t>
  </si>
  <si>
    <t>莆田市阔口商服地块收储项目新溪安置区</t>
  </si>
  <si>
    <t>荔城区镇海街道新溪村</t>
  </si>
  <si>
    <t>莆田市荔城区九鑫商贸有限公司</t>
  </si>
  <si>
    <t>地下室施工</t>
  </si>
  <si>
    <t>肖厝安置区建设工程一期</t>
  </si>
  <si>
    <t>城厢区霞林肖厝</t>
  </si>
  <si>
    <t>区经发</t>
  </si>
  <si>
    <t>鲤鱼山二期片区改造</t>
  </si>
  <si>
    <t>城厢区龙办鲤鱼山</t>
  </si>
  <si>
    <t>霞林片区改造安置区</t>
  </si>
  <si>
    <t>涵江区苍然后度片区改造工程（2013年）</t>
  </si>
  <si>
    <t>涵东街道</t>
  </si>
  <si>
    <t>紫璜房地产</t>
  </si>
  <si>
    <t>1-3#楼桩基施工</t>
  </si>
  <si>
    <t>涵江区西坡小区改造工程（2013年）</t>
  </si>
  <si>
    <t>涵西街道</t>
  </si>
  <si>
    <t>区城投公司</t>
  </si>
  <si>
    <t>2#、3#、4#楼基础施工</t>
  </si>
  <si>
    <t>涵江区塘北社区一期改造工程</t>
  </si>
  <si>
    <t>6区1#楼桩基施工</t>
  </si>
  <si>
    <t>涵江区铺尾片区一期改造工程</t>
  </si>
  <si>
    <t>涵东街道</t>
  </si>
  <si>
    <t>新建</t>
  </si>
  <si>
    <t>区城投公司</t>
  </si>
  <si>
    <t>秀屿区笏石棚户区改造项目</t>
  </si>
  <si>
    <t>笏石镇</t>
  </si>
  <si>
    <t>新建</t>
  </si>
  <si>
    <t>秀屿区新城建设有限公司</t>
  </si>
  <si>
    <t>部分工程基础施工，部分工程主体施工。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</si>
</sst>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@"/>
    <numFmt numFmtId="179" formatCode="0;[red]0"/>
    <numFmt numFmtId="180" formatCode="0_);[Red](0)"/>
  </numFmts>
  <fonts count="17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9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b/>
      <sz val="9"/>
      <color indexed="8"/>
      <name val="宋体"/>
      <family val="0"/>
    </font>
    <font>
      <sz val="9"/>
      <color indexed="8"/>
      <name val="黑体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9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horizontal="center" vertical="center" wrapText="1"/>
      <protection locked="0"/>
    </xf>
    <xf numFmtId="176" fontId="2" fillId="0" borderId="0" xfId="0" applyNumberFormat="1" applyFont="1" applyAlignment="1" applyProtection="1">
      <alignment horizontal="center" vertical="center" shrinkToFit="1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horizontal="left" vertical="center"/>
      <protection locked="0"/>
    </xf>
    <xf numFmtId="176" fontId="3" fillId="0" borderId="0" xfId="0" applyNumberFormat="1" applyFont="1" applyAlignment="1" applyProtection="1">
      <alignment horizontal="right" vertical="center"/>
      <protection locked="0"/>
    </xf>
    <xf numFmtId="176" fontId="3" fillId="0" borderId="0" xfId="0" applyNumberFormat="1" applyFont="1" applyAlignment="1" applyProtection="1">
      <alignment horizontal="right" vertical="center" shrinkToFit="1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2" xfId="0" applyNumberFormat="1" applyFont="1" applyBorder="1" applyAlignment="1" applyProtection="1">
      <alignment horizontal="center" vertical="center" wrapText="1"/>
      <protection locked="0"/>
    </xf>
    <xf numFmtId="176" fontId="3" fillId="0" borderId="2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1" fillId="3" borderId="2" xfId="0" applyFont="1" applyFill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wrapText="1"/>
      <protection/>
    </xf>
    <xf numFmtId="177" fontId="7" fillId="0" borderId="3" xfId="0" applyNumberFormat="1" applyFont="1" applyBorder="1" applyAlignment="1" applyProtection="1">
      <alignment horizontal="left" vertical="center" wrapText="1"/>
      <protection/>
    </xf>
    <xf numFmtId="0" fontId="7" fillId="0" borderId="3" xfId="0" applyFont="1" applyBorder="1" applyAlignment="1" applyProtection="1">
      <alignment horizontal="left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8" fillId="0" borderId="3" xfId="0" applyFont="1" applyBorder="1" applyAlignment="1" applyProtection="1">
      <alignment horizontal="center" vertical="center" wrapText="1"/>
      <protection/>
    </xf>
    <xf numFmtId="176" fontId="8" fillId="0" borderId="3" xfId="0" applyNumberFormat="1" applyFont="1" applyBorder="1" applyAlignment="1" applyProtection="1">
      <alignment horizontal="center" vertical="center" wrapText="1"/>
      <protection/>
    </xf>
    <xf numFmtId="0" fontId="8" fillId="0" borderId="7" xfId="0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 applyProtection="1">
      <alignment horizontal="left" vertical="center" wrapText="1"/>
      <protection/>
    </xf>
    <xf numFmtId="0" fontId="1" fillId="0" borderId="2" xfId="0" applyFont="1" applyBorder="1" applyAlignment="1" applyProtection="1">
      <alignment wrapText="1"/>
      <protection locked="0"/>
    </xf>
    <xf numFmtId="177" fontId="7" fillId="0" borderId="2" xfId="0" applyNumberFormat="1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178" fontId="7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176" fontId="8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176" fontId="8" fillId="0" borderId="2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/>
    </xf>
    <xf numFmtId="176" fontId="8" fillId="3" borderId="2" xfId="0" applyNumberFormat="1" applyFont="1" applyFill="1" applyBorder="1" applyAlignment="1" applyProtection="1">
      <alignment horizontal="center" vertical="center" wrapText="1"/>
      <protection/>
    </xf>
    <xf numFmtId="176" fontId="8" fillId="0" borderId="2" xfId="0" applyNumberFormat="1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 shrinkToFit="1"/>
      <protection locked="0"/>
    </xf>
    <xf numFmtId="0" fontId="8" fillId="0" borderId="2" xfId="0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shrinkToFit="1"/>
      <protection hidden="1"/>
    </xf>
    <xf numFmtId="0" fontId="4" fillId="0" borderId="3" xfId="0" applyFont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/>
      <protection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 shrinkToFit="1"/>
      <protection/>
    </xf>
    <xf numFmtId="0" fontId="5" fillId="2" borderId="0" xfId="0" applyFont="1" applyFill="1" applyAlignment="1" applyProtection="1">
      <alignment horizontal="center" vertical="center" shrinkToFit="1"/>
      <protection hidden="1"/>
    </xf>
    <xf numFmtId="0" fontId="5" fillId="2" borderId="2" xfId="0" applyFont="1" applyFill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left" vertical="center" wrapText="1" shrinkToFi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left" vertical="center" wrapText="1"/>
      <protection/>
    </xf>
    <xf numFmtId="0" fontId="1" fillId="0" borderId="2" xfId="0" applyFont="1" applyBorder="1" applyAlignment="1" applyProtection="1">
      <alignment horizontal="left" vertical="center" wrapText="1" shrinkToFit="1"/>
      <protection/>
    </xf>
    <xf numFmtId="0" fontId="1" fillId="0" borderId="2" xfId="0" applyFont="1" applyBorder="1" applyAlignment="1" applyProtection="1">
      <alignment horizontal="center" vertical="center" wrapText="1" shrinkToFit="1"/>
      <protection/>
    </xf>
    <xf numFmtId="0" fontId="1" fillId="0" borderId="2" xfId="0" applyFont="1" applyBorder="1" applyAlignment="1" applyProtection="1">
      <alignment horizontal="center" vertical="center" shrinkToFit="1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0" fontId="1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9" fillId="0" borderId="2" xfId="0" applyFont="1" applyBorder="1" applyAlignment="1" applyProtection="1">
      <alignment horizontal="left" vertical="center" wrapText="1"/>
      <protection/>
    </xf>
    <xf numFmtId="0" fontId="5" fillId="0" borderId="2" xfId="0" applyFont="1" applyBorder="1" applyAlignment="1" applyProtection="1">
      <alignment horizontal="center" vertical="center" shrinkToFit="1"/>
      <protection/>
    </xf>
    <xf numFmtId="0" fontId="1" fillId="0" borderId="2" xfId="0" applyFont="1" applyBorder="1" applyAlignment="1" applyProtection="1">
      <alignment horizontal="left" vertical="center" wrapText="1" shrinkToFit="1"/>
      <protection hidden="1"/>
    </xf>
    <xf numFmtId="0" fontId="5" fillId="2" borderId="2" xfId="0" applyFont="1" applyFill="1" applyBorder="1" applyAlignment="1" applyProtection="1">
      <alignment horizontal="left" vertical="center" wrapText="1"/>
      <protection/>
    </xf>
    <xf numFmtId="0" fontId="6" fillId="2" borderId="2" xfId="0" applyFont="1" applyFill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left" vertical="center" wrapText="1"/>
      <protection hidden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 horizontal="left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/>
    </xf>
    <xf numFmtId="0" fontId="1" fillId="0" borderId="2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 horizontal="left" wrapText="1"/>
      <protection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 wrapText="1" shrinkToFit="1"/>
      <protection locked="0"/>
    </xf>
    <xf numFmtId="178" fontId="7" fillId="0" borderId="2" xfId="0" applyNumberFormat="1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178" fontId="7" fillId="0" borderId="2" xfId="0" applyNumberFormat="1" applyFont="1" applyBorder="1" applyAlignment="1" applyProtection="1">
      <alignment horizontal="left" vertical="center" wrapText="1"/>
      <protection/>
    </xf>
    <xf numFmtId="0" fontId="7" fillId="0" borderId="2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1" fillId="0" borderId="2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/>
      <protection/>
    </xf>
    <xf numFmtId="0" fontId="10" fillId="2" borderId="2" xfId="0" applyFont="1" applyFill="1" applyBorder="1" applyAlignment="1" applyProtection="1">
      <alignment horizontal="left" vertical="center" wrapText="1"/>
      <protection/>
    </xf>
    <xf numFmtId="0" fontId="13" fillId="2" borderId="3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right" vertical="center" shrinkToFit="1"/>
      <protection hidden="1"/>
    </xf>
    <xf numFmtId="0" fontId="10" fillId="0" borderId="2" xfId="0" applyFont="1" applyBorder="1" applyAlignment="1" applyProtection="1">
      <alignment horizontal="left" vertical="center" wrapText="1"/>
      <protection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right" vertical="center" shrinkToFit="1"/>
      <protection hidden="1"/>
    </xf>
    <xf numFmtId="0" fontId="7" fillId="0" borderId="3" xfId="0" applyFont="1" applyBorder="1" applyAlignment="1" applyProtection="1">
      <alignment horizontal="right" vertical="center" shrinkToFit="1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0" fillId="2" borderId="3" xfId="0" applyFont="1" applyFill="1" applyBorder="1" applyAlignment="1" applyProtection="1">
      <alignment horizontal="right" vertical="center" shrinkToFit="1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14" fillId="0" borderId="0" xfId="0" applyAlignment="1" applyProtection="1">
      <alignment/>
      <protection/>
    </xf>
    <xf numFmtId="0" fontId="14" fillId="0" borderId="0" xfId="0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177" fontId="7" fillId="0" borderId="0" xfId="0" applyNumberFormat="1" applyFont="1" applyAlignment="1" applyProtection="1">
      <alignment vertical="center"/>
      <protection/>
    </xf>
    <xf numFmtId="0" fontId="14" fillId="0" borderId="0" xfId="0" applyAlignment="1" applyProtection="1">
      <alignment vertical="center"/>
      <protection/>
    </xf>
    <xf numFmtId="177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vertical="center" wrapText="1"/>
      <protection/>
    </xf>
    <xf numFmtId="179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 shrinkToFit="1"/>
      <protection/>
    </xf>
    <xf numFmtId="0" fontId="7" fillId="0" borderId="2" xfId="0" applyFont="1" applyBorder="1" applyAlignment="1" applyProtection="1">
      <alignment vertical="center" wrapText="1"/>
      <protection/>
    </xf>
    <xf numFmtId="179" fontId="7" fillId="0" borderId="2" xfId="0" applyNumberFormat="1" applyFont="1" applyBorder="1" applyAlignment="1" applyProtection="1">
      <alignment horizontal="center" vertical="center" wrapText="1"/>
      <protection locked="0"/>
    </xf>
    <xf numFmtId="179" fontId="7" fillId="0" borderId="2" xfId="0" applyNumberFormat="1" applyFont="1" applyBorder="1" applyAlignment="1" applyProtection="1">
      <alignment vertical="center" wrapText="1"/>
      <protection locked="0"/>
    </xf>
    <xf numFmtId="179" fontId="10" fillId="0" borderId="2" xfId="0" applyNumberFormat="1" applyFont="1" applyBorder="1" applyAlignment="1" applyProtection="1">
      <alignment horizontal="center" vertical="center"/>
      <protection locked="0"/>
    </xf>
    <xf numFmtId="179" fontId="7" fillId="0" borderId="2" xfId="0" applyNumberFormat="1" applyFont="1" applyBorder="1" applyAlignment="1" applyProtection="1">
      <alignment horizontal="center" vertical="center"/>
      <protection locked="0"/>
    </xf>
    <xf numFmtId="179" fontId="7" fillId="0" borderId="0" xfId="0" applyNumberFormat="1" applyFont="1" applyAlignment="1" applyProtection="1">
      <alignment vertical="center" wrapText="1"/>
      <protection locked="0"/>
    </xf>
    <xf numFmtId="179" fontId="7" fillId="0" borderId="2" xfId="0" applyNumberFormat="1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/>
    </xf>
    <xf numFmtId="0" fontId="14" fillId="0" borderId="2" xfId="0" applyBorder="1" applyAlignment="1" applyProtection="1">
      <alignment horizontal="center" vertical="center"/>
      <protection/>
    </xf>
    <xf numFmtId="180" fontId="7" fillId="0" borderId="2" xfId="0" applyNumberFormat="1" applyFont="1" applyBorder="1" applyAlignment="1" applyProtection="1">
      <alignment horizontal="center" vertical="center" wrapText="1"/>
      <protection/>
    </xf>
    <xf numFmtId="0" fontId="14" fillId="0" borderId="2" xfId="0" applyBorder="1" applyAlignment="1" applyProtection="1">
      <alignment vertical="center"/>
      <protection/>
    </xf>
    <xf numFmtId="179" fontId="14" fillId="0" borderId="2" xfId="0" applyNumberFormat="1" applyBorder="1" applyAlignment="1" applyProtection="1">
      <alignment horizontal="center" vertical="center"/>
      <protection locked="0"/>
    </xf>
    <xf numFmtId="179" fontId="14" fillId="0" borderId="2" xfId="0" applyNumberForma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horizontal="center" vertical="center" wrapText="1"/>
      <protection/>
    </xf>
    <xf numFmtId="179" fontId="16" fillId="0" borderId="2" xfId="0" applyNumberFormat="1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vertical="center" wrapText="1"/>
      <protection/>
    </xf>
    <xf numFmtId="179" fontId="8" fillId="0" borderId="2" xfId="0" applyNumberFormat="1" applyFont="1" applyBorder="1" applyAlignment="1" applyProtection="1">
      <alignment horizontal="center" vertical="center"/>
      <protection locked="0"/>
    </xf>
    <xf numFmtId="178" fontId="8" fillId="0" borderId="2" xfId="0" applyNumberFormat="1" applyFont="1" applyBorder="1" applyAlignment="1" applyProtection="1">
      <alignment horizontal="center" vertical="center" wrapText="1"/>
      <protection/>
    </xf>
    <xf numFmtId="179" fontId="8" fillId="0" borderId="0" xfId="0" applyNumberFormat="1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wrapText="1"/>
      <protection/>
    </xf>
    <xf numFmtId="178" fontId="8" fillId="0" borderId="4" xfId="0" applyNumberFormat="1" applyFont="1" applyBorder="1" applyAlignment="1" applyProtection="1">
      <alignment horizontal="center" vertical="center" wrapText="1"/>
      <protection/>
    </xf>
    <xf numFmtId="179" fontId="7" fillId="0" borderId="4" xfId="0" applyNumberFormat="1" applyFont="1" applyBorder="1" applyAlignment="1" applyProtection="1">
      <alignment horizontal="center" vertical="center"/>
      <protection locked="0"/>
    </xf>
    <xf numFmtId="179" fontId="8" fillId="0" borderId="4" xfId="0" applyNumberFormat="1" applyFont="1" applyBorder="1" applyAlignment="1" applyProtection="1">
      <alignment horizontal="center" vertical="center"/>
      <protection locked="0"/>
    </xf>
    <xf numFmtId="179" fontId="8" fillId="0" borderId="2" xfId="0" applyNumberFormat="1" applyFont="1" applyBorder="1" applyAlignment="1" applyProtection="1">
      <alignment horizontal="center" vertical="center" wrapText="1"/>
      <protection locked="0"/>
    </xf>
    <xf numFmtId="179" fontId="8" fillId="0" borderId="2" xfId="0" applyNumberFormat="1" applyFont="1" applyBorder="1" applyAlignment="1" applyProtection="1">
      <alignment horizontal="center" vertical="center" wrapText="1" shrinkToFit="1"/>
      <protection locked="0"/>
    </xf>
    <xf numFmtId="179" fontId="14" fillId="0" borderId="0" xfId="0" applyNumberFormat="1" applyAlignment="1" applyProtection="1">
      <alignment horizontal="center" vertical="center"/>
      <protection locked="0"/>
    </xf>
    <xf numFmtId="179" fontId="14" fillId="0" borderId="0" xfId="0" applyNumberFormat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defaultGridColor="0" zoomScaleSheetLayoutView="100" colorId="23" workbookViewId="0" topLeftCell="A1">
      <selection activeCell="E5" sqref="E5"/>
    </sheetView>
  </sheetViews>
  <sheetFormatPr defaultColWidth="9.00390625" defaultRowHeight="14.25"/>
  <cols>
    <col min="1" max="1" width="18.875" style="3" customWidth="1"/>
    <col min="2" max="2" width="13.125" style="3" customWidth="1"/>
    <col min="3" max="3" width="4.625" style="4" customWidth="1"/>
    <col min="4" max="4" width="13.125" style="3" customWidth="1"/>
    <col min="5" max="5" width="7.00390625" style="4" customWidth="1"/>
    <col min="6" max="7" width="7.625" style="4" customWidth="1"/>
    <col min="8" max="8" width="7.00390625" style="4" customWidth="1"/>
    <col min="9" max="9" width="7.625" style="4" customWidth="1"/>
    <col min="10" max="11" width="7.00390625" style="4" customWidth="1"/>
    <col min="12" max="12" width="7.625" style="4" customWidth="1"/>
    <col min="13" max="13" width="15.00390625" style="4" customWidth="1"/>
    <col min="14" max="14" width="7.00390625" style="4" customWidth="1"/>
    <col min="15" max="15" width="13.25390625" style="4" customWidth="1"/>
    <col min="16" max="17" width="9.00390625" style="4" hidden="1" customWidth="1"/>
    <col min="18" max="220" width="5.125" style="4" customWidth="1"/>
    <col min="221" max="16384" width="9.00390625" style="4" customWidth="1"/>
  </cols>
  <sheetData>
    <row r="1" spans="1:14" s="5" customFormat="1" ht="27.75" customHeight="1">
      <c r="A1" s="6" t="s">
        <v>0</v>
      </c>
      <c r="B1" s="6"/>
      <c r="C1" s="6"/>
      <c r="D1" s="6"/>
      <c r="E1" s="6"/>
      <c r="F1" s="7"/>
      <c r="G1" s="7"/>
      <c r="H1" s="6"/>
      <c r="I1" s="7"/>
      <c r="J1" s="7"/>
      <c r="K1" s="7"/>
      <c r="L1" s="6"/>
      <c r="M1" s="6"/>
      <c r="N1" s="6"/>
    </row>
    <row r="2" spans="1:14" s="8" customFormat="1" ht="13.5" customHeight="1">
      <c r="A2" s="9"/>
      <c r="B2" s="10" t="s">
        <v>1</v>
      </c>
      <c r="C2" s="10"/>
      <c r="D2" s="10"/>
      <c r="E2" s="10"/>
      <c r="F2" s="11"/>
      <c r="G2" s="11"/>
      <c r="H2" s="10"/>
      <c r="I2" s="11"/>
      <c r="J2" s="11"/>
      <c r="K2" s="11"/>
      <c r="L2" s="10"/>
      <c r="M2" s="10"/>
      <c r="N2" s="10"/>
    </row>
    <row r="3" spans="1:14" s="8" customFormat="1" ht="22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/>
      <c r="G3" s="14" t="s">
        <v>7</v>
      </c>
      <c r="H3" s="13" t="s">
        <v>8</v>
      </c>
      <c r="I3" s="14"/>
      <c r="J3" s="14" t="s">
        <v>9</v>
      </c>
      <c r="K3" s="14"/>
      <c r="L3" s="13" t="s">
        <v>10</v>
      </c>
      <c r="M3" s="13" t="s">
        <v>11</v>
      </c>
      <c r="N3" s="13" t="s">
        <v>12</v>
      </c>
    </row>
    <row r="4" spans="1:14" s="8" customFormat="1" ht="22.5" customHeight="1">
      <c r="A4" s="12"/>
      <c r="B4" s="13"/>
      <c r="C4" s="13"/>
      <c r="D4" s="13"/>
      <c r="E4" s="13" t="s">
        <v>13</v>
      </c>
      <c r="F4" s="14" t="s">
        <v>14</v>
      </c>
      <c r="G4" s="14"/>
      <c r="H4" s="13" t="s">
        <v>13</v>
      </c>
      <c r="I4" s="14" t="s">
        <v>14</v>
      </c>
      <c r="J4" s="13" t="s">
        <v>13</v>
      </c>
      <c r="K4" s="14" t="s">
        <v>14</v>
      </c>
      <c r="L4" s="13"/>
      <c r="M4" s="13"/>
      <c r="N4" s="13"/>
    </row>
    <row r="5" spans="1:14" s="15" customFormat="1" ht="22.5" customHeight="1">
      <c r="A5" s="16" t="s">
        <v>15</v>
      </c>
      <c r="B5" s="17" t="s">
        <v>16</v>
      </c>
      <c r="C5" s="17" t="s">
        <v>16</v>
      </c>
      <c r="D5" s="17" t="s">
        <v>16</v>
      </c>
      <c r="E5" s="18">
        <f>E6+E29</f>
        <v>4603</v>
      </c>
      <c r="F5" s="18">
        <f>F6+F29</f>
        <v>435930.9</v>
      </c>
      <c r="G5" s="18">
        <f>G6+G29</f>
        <v>799490</v>
      </c>
      <c r="H5" s="18">
        <f>H6+H29</f>
        <v>3516</v>
      </c>
      <c r="I5" s="18">
        <f>I6+I29</f>
        <v>339934.3</v>
      </c>
      <c r="J5" s="18">
        <f>J6+J29</f>
        <v>1070</v>
      </c>
      <c r="K5" s="18">
        <f>K6+K29</f>
        <v>116955</v>
      </c>
      <c r="L5" s="18">
        <f>L6+L29</f>
        <v>193976</v>
      </c>
      <c r="M5" s="17" t="s">
        <v>17</v>
      </c>
      <c r="N5" s="18">
        <v>774</v>
      </c>
    </row>
    <row r="6" spans="1:14" s="19" customFormat="1" ht="22.5" customHeight="1">
      <c r="A6" s="20" t="s">
        <v>18</v>
      </c>
      <c r="B6" s="21" t="s">
        <v>19</v>
      </c>
      <c r="C6" s="21" t="s">
        <v>19</v>
      </c>
      <c r="D6" s="21" t="s">
        <v>19</v>
      </c>
      <c r="E6" s="22">
        <f>E7+E13+E16+E23</f>
        <v>2474</v>
      </c>
      <c r="F6" s="22">
        <f>F7+F13+F16+F23</f>
        <v>164273</v>
      </c>
      <c r="G6" s="22">
        <f>G7+G13+G16+G23</f>
        <v>29217</v>
      </c>
      <c r="H6" s="22">
        <f>H7+H13+H16+H23</f>
        <v>1032</v>
      </c>
      <c r="I6" s="22">
        <f>I7+I13+I16+I23</f>
        <v>62444</v>
      </c>
      <c r="J6" s="22">
        <f>J7+J13+J16+J23</f>
        <v>500</v>
      </c>
      <c r="K6" s="22">
        <f>K7+K13+K16+K23</f>
        <v>30555</v>
      </c>
      <c r="L6" s="22">
        <f>L7+L13+L16+L23</f>
        <v>29341</v>
      </c>
      <c r="M6" s="21" t="s">
        <v>20</v>
      </c>
      <c r="N6" s="23"/>
    </row>
    <row r="7" spans="1:14" s="19" customFormat="1" ht="22.5" customHeight="1">
      <c r="A7" s="24" t="s">
        <v>21</v>
      </c>
      <c r="B7" s="25" t="s">
        <v>19</v>
      </c>
      <c r="C7" s="25" t="s">
        <v>19</v>
      </c>
      <c r="D7" s="25" t="s">
        <v>19</v>
      </c>
      <c r="E7" s="26">
        <v>867</v>
      </c>
      <c r="F7" s="26">
        <v>42872</v>
      </c>
      <c r="G7" s="26">
        <v>7645</v>
      </c>
      <c r="H7" s="27">
        <v>487</v>
      </c>
      <c r="I7" s="27">
        <v>23600</v>
      </c>
      <c r="J7" s="27">
        <v>300</v>
      </c>
      <c r="K7" s="27">
        <v>15100</v>
      </c>
      <c r="L7" s="27">
        <v>6983</v>
      </c>
      <c r="M7" s="28" t="s">
        <v>22</v>
      </c>
      <c r="N7" s="27">
        <v>774</v>
      </c>
    </row>
    <row r="8" spans="1:14" ht="22.5" customHeight="1">
      <c r="A8" s="29" t="s">
        <v>23</v>
      </c>
      <c r="B8" s="29" t="s">
        <v>24</v>
      </c>
      <c r="C8" s="30" t="s">
        <v>25</v>
      </c>
      <c r="D8" s="29" t="s">
        <v>26</v>
      </c>
      <c r="E8" s="31">
        <v>96</v>
      </c>
      <c r="F8" s="31">
        <v>5100</v>
      </c>
      <c r="G8" s="31">
        <v>1345</v>
      </c>
      <c r="H8" s="30"/>
      <c r="I8" s="30"/>
      <c r="J8" s="30">
        <v>96</v>
      </c>
      <c r="K8" s="30">
        <v>5100</v>
      </c>
      <c r="L8" s="30">
        <v>955</v>
      </c>
      <c r="M8" s="29" t="s">
        <v>27</v>
      </c>
      <c r="N8" s="30"/>
    </row>
    <row r="9" spans="1:14" ht="31.5" customHeight="1">
      <c r="A9" s="29" t="s">
        <v>28</v>
      </c>
      <c r="B9" s="29" t="s">
        <v>29</v>
      </c>
      <c r="C9" s="30" t="s">
        <v>30</v>
      </c>
      <c r="D9" s="29" t="s">
        <v>31</v>
      </c>
      <c r="E9" s="32">
        <v>214</v>
      </c>
      <c r="F9" s="32">
        <v>10700</v>
      </c>
      <c r="G9" s="32">
        <v>1600</v>
      </c>
      <c r="H9" s="30">
        <v>140</v>
      </c>
      <c r="I9" s="30">
        <v>7000</v>
      </c>
      <c r="J9" s="30"/>
      <c r="K9" s="30"/>
      <c r="L9" s="30">
        <v>1638</v>
      </c>
      <c r="M9" s="33" t="s">
        <v>32</v>
      </c>
      <c r="N9" s="30"/>
    </row>
    <row r="10" spans="1:14" ht="22.5" customHeight="1">
      <c r="A10" s="29" t="s">
        <v>33</v>
      </c>
      <c r="B10" s="29" t="s">
        <v>34</v>
      </c>
      <c r="C10" s="30" t="s">
        <v>30</v>
      </c>
      <c r="D10" s="29" t="s">
        <v>35</v>
      </c>
      <c r="E10" s="32">
        <v>186</v>
      </c>
      <c r="F10" s="32">
        <v>9300</v>
      </c>
      <c r="G10" s="32">
        <v>1400</v>
      </c>
      <c r="H10" s="30">
        <v>186</v>
      </c>
      <c r="I10" s="30">
        <v>9300</v>
      </c>
      <c r="J10" s="30"/>
      <c r="K10" s="30"/>
      <c r="L10" s="30">
        <v>1379</v>
      </c>
      <c r="M10" s="33" t="s">
        <v>36</v>
      </c>
      <c r="N10" s="30">
        <v>126</v>
      </c>
    </row>
    <row r="11" spans="1:14" ht="22.5" customHeight="1">
      <c r="A11" s="29" t="s">
        <v>37</v>
      </c>
      <c r="B11" s="29" t="s">
        <v>38</v>
      </c>
      <c r="C11" s="30" t="s">
        <v>39</v>
      </c>
      <c r="D11" s="29" t="s">
        <v>40</v>
      </c>
      <c r="E11" s="32">
        <v>204</v>
      </c>
      <c r="F11" s="32">
        <v>10000</v>
      </c>
      <c r="G11" s="32">
        <v>1800</v>
      </c>
      <c r="H11" s="30"/>
      <c r="I11" s="30"/>
      <c r="J11" s="30">
        <v>204</v>
      </c>
      <c r="K11" s="30">
        <v>10000</v>
      </c>
      <c r="L11" s="30">
        <v>1600</v>
      </c>
      <c r="M11" s="33" t="s">
        <v>41</v>
      </c>
      <c r="N11" s="30"/>
    </row>
    <row r="12" spans="1:14" ht="22.5" customHeight="1">
      <c r="A12" s="29" t="s">
        <v>42</v>
      </c>
      <c r="B12" s="29" t="s">
        <v>43</v>
      </c>
      <c r="C12" s="30" t="s">
        <v>25</v>
      </c>
      <c r="D12" s="29" t="s">
        <v>44</v>
      </c>
      <c r="E12" s="31">
        <v>161</v>
      </c>
      <c r="F12" s="31">
        <v>7300</v>
      </c>
      <c r="G12" s="31">
        <v>1500</v>
      </c>
      <c r="H12" s="30">
        <v>161</v>
      </c>
      <c r="I12" s="30">
        <v>7300</v>
      </c>
      <c r="J12" s="30"/>
      <c r="K12" s="30"/>
      <c r="L12" s="30">
        <v>1411</v>
      </c>
      <c r="M12" s="29" t="s">
        <v>45</v>
      </c>
      <c r="N12" s="30"/>
    </row>
    <row r="13" spans="1:14" s="19" customFormat="1" ht="22.5" customHeight="1">
      <c r="A13" s="24" t="s">
        <v>46</v>
      </c>
      <c r="B13" s="28" t="s">
        <v>47</v>
      </c>
      <c r="C13" s="28" t="s">
        <v>47</v>
      </c>
      <c r="D13" s="28" t="s">
        <v>47</v>
      </c>
      <c r="E13" s="34">
        <v>1092</v>
      </c>
      <c r="F13" s="34">
        <v>88000</v>
      </c>
      <c r="G13" s="35">
        <v>15000</v>
      </c>
      <c r="H13" s="27">
        <v>180</v>
      </c>
      <c r="I13" s="27">
        <v>15857</v>
      </c>
      <c r="J13" s="27">
        <v>100</v>
      </c>
      <c r="K13" s="27">
        <v>7195</v>
      </c>
      <c r="L13" s="27">
        <v>15329</v>
      </c>
      <c r="M13" s="28" t="s">
        <v>48</v>
      </c>
      <c r="N13" s="27">
        <v>485</v>
      </c>
    </row>
    <row r="14" spans="1:14" ht="31.5" customHeight="1">
      <c r="A14" s="29" t="s">
        <v>49</v>
      </c>
      <c r="B14" s="29" t="s">
        <v>50</v>
      </c>
      <c r="C14" s="30" t="s">
        <v>30</v>
      </c>
      <c r="D14" s="29" t="s">
        <v>51</v>
      </c>
      <c r="E14" s="36">
        <v>828</v>
      </c>
      <c r="F14" s="36">
        <v>70000</v>
      </c>
      <c r="G14" s="31">
        <v>12300</v>
      </c>
      <c r="H14" s="30">
        <v>180</v>
      </c>
      <c r="I14" s="30">
        <v>15857</v>
      </c>
      <c r="J14" s="30">
        <v>100</v>
      </c>
      <c r="K14" s="30">
        <v>7195</v>
      </c>
      <c r="L14" s="30">
        <v>14409</v>
      </c>
      <c r="M14" s="29" t="s">
        <v>52</v>
      </c>
      <c r="N14" s="30" t="s">
        <v>53</v>
      </c>
    </row>
    <row r="15" spans="1:14" ht="22.5" customHeight="1">
      <c r="A15" s="29" t="s">
        <v>54</v>
      </c>
      <c r="B15" s="29" t="s">
        <v>43</v>
      </c>
      <c r="C15" s="30" t="s">
        <v>30</v>
      </c>
      <c r="D15" s="29" t="s">
        <v>55</v>
      </c>
      <c r="E15" s="31">
        <v>264</v>
      </c>
      <c r="F15" s="31">
        <v>18000</v>
      </c>
      <c r="G15" s="31">
        <v>2700</v>
      </c>
      <c r="H15" s="30"/>
      <c r="I15" s="30"/>
      <c r="J15" s="30"/>
      <c r="K15" s="30"/>
      <c r="L15" s="30">
        <v>920</v>
      </c>
      <c r="M15" s="29" t="s">
        <v>56</v>
      </c>
      <c r="N15" s="30"/>
    </row>
    <row r="16" spans="1:14" s="19" customFormat="1" ht="22.5" customHeight="1">
      <c r="A16" s="24" t="s">
        <v>57</v>
      </c>
      <c r="B16" s="28" t="s">
        <v>58</v>
      </c>
      <c r="C16" s="28" t="s">
        <v>58</v>
      </c>
      <c r="D16" s="28" t="s">
        <v>58</v>
      </c>
      <c r="E16" s="35">
        <v>315</v>
      </c>
      <c r="F16" s="35">
        <v>16987</v>
      </c>
      <c r="G16" s="35">
        <v>2962</v>
      </c>
      <c r="H16" s="27">
        <v>265</v>
      </c>
      <c r="I16" s="27">
        <v>13573</v>
      </c>
      <c r="J16" s="27">
        <v>50</v>
      </c>
      <c r="K16" s="27">
        <v>3414</v>
      </c>
      <c r="L16" s="27">
        <v>2999</v>
      </c>
      <c r="M16" s="28" t="s">
        <v>59</v>
      </c>
      <c r="N16" s="27">
        <v>113</v>
      </c>
    </row>
    <row r="17" spans="1:14" ht="22.5" customHeight="1">
      <c r="A17" s="29" t="s">
        <v>60</v>
      </c>
      <c r="B17" s="29" t="s">
        <v>61</v>
      </c>
      <c r="C17" s="30" t="s">
        <v>25</v>
      </c>
      <c r="D17" s="29" t="s">
        <v>26</v>
      </c>
      <c r="E17" s="31">
        <v>107</v>
      </c>
      <c r="F17" s="31">
        <v>4673</v>
      </c>
      <c r="G17" s="31">
        <v>1100</v>
      </c>
      <c r="H17" s="30">
        <v>107</v>
      </c>
      <c r="I17" s="30">
        <v>4673</v>
      </c>
      <c r="J17" s="30"/>
      <c r="K17" s="30"/>
      <c r="L17" s="30">
        <v>1018</v>
      </c>
      <c r="M17" s="29" t="s">
        <v>45</v>
      </c>
      <c r="N17" s="30">
        <v>23</v>
      </c>
    </row>
    <row r="18" spans="1:14" ht="22.5" customHeight="1">
      <c r="A18" s="29" t="s">
        <v>62</v>
      </c>
      <c r="B18" s="29" t="s">
        <v>63</v>
      </c>
      <c r="C18" s="30" t="s">
        <v>64</v>
      </c>
      <c r="D18" s="29" t="s">
        <v>65</v>
      </c>
      <c r="E18" s="31">
        <v>53</v>
      </c>
      <c r="F18" s="31">
        <v>3000</v>
      </c>
      <c r="G18" s="31">
        <v>58</v>
      </c>
      <c r="H18" s="30">
        <v>53</v>
      </c>
      <c r="I18" s="30">
        <v>1750</v>
      </c>
      <c r="J18" s="30"/>
      <c r="K18" s="30"/>
      <c r="L18" s="30">
        <v>85</v>
      </c>
      <c r="M18" s="29" t="s">
        <v>66</v>
      </c>
      <c r="N18" s="30">
        <v>40</v>
      </c>
    </row>
    <row r="19" spans="1:14" ht="22.5" customHeight="1">
      <c r="A19" s="29" t="s">
        <v>67</v>
      </c>
      <c r="B19" s="29" t="s">
        <v>68</v>
      </c>
      <c r="C19" s="30" t="s">
        <v>25</v>
      </c>
      <c r="D19" s="29" t="s">
        <v>69</v>
      </c>
      <c r="E19" s="31">
        <v>50</v>
      </c>
      <c r="F19" s="31">
        <v>3000</v>
      </c>
      <c r="G19" s="31">
        <v>600</v>
      </c>
      <c r="H19" s="30">
        <v>50</v>
      </c>
      <c r="I19" s="30">
        <v>3131</v>
      </c>
      <c r="J19" s="30"/>
      <c r="K19" s="30"/>
      <c r="L19" s="30">
        <v>660</v>
      </c>
      <c r="M19" s="29" t="s">
        <v>70</v>
      </c>
      <c r="N19" s="30">
        <v>50</v>
      </c>
    </row>
    <row r="20" spans="1:14" ht="22.5" customHeight="1">
      <c r="A20" s="29" t="s">
        <v>71</v>
      </c>
      <c r="B20" s="29" t="s">
        <v>72</v>
      </c>
      <c r="C20" s="30" t="s">
        <v>25</v>
      </c>
      <c r="D20" s="29" t="s">
        <v>73</v>
      </c>
      <c r="E20" s="31">
        <v>50</v>
      </c>
      <c r="F20" s="31">
        <v>3414</v>
      </c>
      <c r="G20" s="36">
        <v>650</v>
      </c>
      <c r="H20" s="30"/>
      <c r="I20" s="30"/>
      <c r="J20" s="30">
        <v>50</v>
      </c>
      <c r="K20" s="30">
        <v>3414</v>
      </c>
      <c r="L20" s="30">
        <v>750</v>
      </c>
      <c r="M20" s="29" t="s">
        <v>74</v>
      </c>
      <c r="N20" s="30"/>
    </row>
    <row r="21" spans="1:14" ht="22.5" customHeight="1">
      <c r="A21" s="29" t="s">
        <v>75</v>
      </c>
      <c r="B21" s="29" t="s">
        <v>76</v>
      </c>
      <c r="C21" s="30" t="s">
        <v>25</v>
      </c>
      <c r="D21" s="29" t="s">
        <v>51</v>
      </c>
      <c r="E21" s="31">
        <v>30</v>
      </c>
      <c r="F21" s="31">
        <v>1800</v>
      </c>
      <c r="G21" s="37">
        <v>324</v>
      </c>
      <c r="H21" s="30">
        <v>30</v>
      </c>
      <c r="I21" s="30">
        <v>1800</v>
      </c>
      <c r="J21" s="30"/>
      <c r="K21" s="30"/>
      <c r="L21" s="30">
        <v>221</v>
      </c>
      <c r="M21" s="29" t="s">
        <v>45</v>
      </c>
      <c r="N21" s="30"/>
    </row>
    <row r="22" spans="1:14" ht="22.5" customHeight="1">
      <c r="A22" s="29" t="s">
        <v>77</v>
      </c>
      <c r="B22" s="29" t="s">
        <v>43</v>
      </c>
      <c r="C22" s="30" t="s">
        <v>25</v>
      </c>
      <c r="D22" s="29" t="s">
        <v>55</v>
      </c>
      <c r="E22" s="31">
        <v>25</v>
      </c>
      <c r="F22" s="31">
        <v>1100</v>
      </c>
      <c r="G22" s="37">
        <v>230</v>
      </c>
      <c r="H22" s="30">
        <v>25</v>
      </c>
      <c r="I22" s="30">
        <v>1100</v>
      </c>
      <c r="J22" s="30"/>
      <c r="K22" s="30"/>
      <c r="L22" s="30">
        <v>265</v>
      </c>
      <c r="M22" s="29" t="s">
        <v>45</v>
      </c>
      <c r="N22" s="30"/>
    </row>
    <row r="23" spans="1:14" s="19" customFormat="1" ht="22.5" customHeight="1">
      <c r="A23" s="24" t="s">
        <v>78</v>
      </c>
      <c r="B23" s="28" t="s">
        <v>79</v>
      </c>
      <c r="C23" s="28" t="s">
        <v>79</v>
      </c>
      <c r="D23" s="28" t="s">
        <v>79</v>
      </c>
      <c r="E23" s="35">
        <v>200</v>
      </c>
      <c r="F23" s="35">
        <v>16414</v>
      </c>
      <c r="G23" s="35">
        <v>3610</v>
      </c>
      <c r="H23" s="27">
        <v>100</v>
      </c>
      <c r="I23" s="27">
        <v>9414</v>
      </c>
      <c r="J23" s="27">
        <v>50</v>
      </c>
      <c r="K23" s="27">
        <v>4846</v>
      </c>
      <c r="L23" s="27">
        <v>4030</v>
      </c>
      <c r="M23" s="28" t="s">
        <v>80</v>
      </c>
      <c r="N23" s="27">
        <v>50</v>
      </c>
    </row>
    <row r="24" spans="1:14" ht="22.5" customHeight="1">
      <c r="A24" s="29" t="s">
        <v>81</v>
      </c>
      <c r="B24" s="29" t="s">
        <v>82</v>
      </c>
      <c r="C24" s="30" t="s">
        <v>30</v>
      </c>
      <c r="D24" s="29" t="s">
        <v>83</v>
      </c>
      <c r="E24" s="31">
        <v>50</v>
      </c>
      <c r="F24" s="31">
        <v>4500</v>
      </c>
      <c r="G24" s="31">
        <v>1080</v>
      </c>
      <c r="H24" s="30">
        <v>50</v>
      </c>
      <c r="I24" s="30">
        <v>4500</v>
      </c>
      <c r="J24" s="30"/>
      <c r="K24" s="30"/>
      <c r="L24" s="30">
        <v>1180</v>
      </c>
      <c r="M24" s="33" t="s">
        <v>84</v>
      </c>
      <c r="N24" s="30">
        <v>50</v>
      </c>
    </row>
    <row r="25" spans="1:14" ht="22.5" customHeight="1">
      <c r="A25" s="29" t="s">
        <v>85</v>
      </c>
      <c r="B25" s="29" t="s">
        <v>86</v>
      </c>
      <c r="C25" s="30" t="s">
        <v>25</v>
      </c>
      <c r="D25" s="29" t="s">
        <v>87</v>
      </c>
      <c r="E25" s="31">
        <v>50</v>
      </c>
      <c r="F25" s="31">
        <v>4500</v>
      </c>
      <c r="G25" s="36">
        <v>900</v>
      </c>
      <c r="H25" s="30"/>
      <c r="I25" s="30"/>
      <c r="J25" s="30"/>
      <c r="K25" s="29"/>
      <c r="L25" s="30">
        <v>1020</v>
      </c>
      <c r="M25" s="33" t="s">
        <v>88</v>
      </c>
      <c r="N25" s="30"/>
    </row>
    <row r="26" spans="1:14" ht="22.5" customHeight="1">
      <c r="A26" s="29" t="s">
        <v>89</v>
      </c>
      <c r="B26" s="29" t="s">
        <v>90</v>
      </c>
      <c r="C26" s="30" t="s">
        <v>25</v>
      </c>
      <c r="D26" s="29" t="s">
        <v>73</v>
      </c>
      <c r="E26" s="31">
        <v>50</v>
      </c>
      <c r="F26" s="31">
        <v>4846</v>
      </c>
      <c r="G26" s="36">
        <v>550</v>
      </c>
      <c r="H26" s="30"/>
      <c r="I26" s="30"/>
      <c r="J26" s="30">
        <v>50</v>
      </c>
      <c r="K26" s="30">
        <v>4846</v>
      </c>
      <c r="L26" s="30">
        <v>750</v>
      </c>
      <c r="M26" s="33" t="s">
        <v>91</v>
      </c>
      <c r="N26" s="30"/>
    </row>
    <row r="27" spans="1:14" ht="22.5" customHeight="1">
      <c r="A27" s="29" t="s">
        <v>92</v>
      </c>
      <c r="B27" s="29" t="s">
        <v>76</v>
      </c>
      <c r="C27" s="30" t="s">
        <v>25</v>
      </c>
      <c r="D27" s="29" t="s">
        <v>51</v>
      </c>
      <c r="E27" s="31">
        <v>30</v>
      </c>
      <c r="F27" s="31">
        <v>3000</v>
      </c>
      <c r="G27" s="31">
        <v>660</v>
      </c>
      <c r="H27" s="30">
        <v>30</v>
      </c>
      <c r="I27" s="30">
        <v>3000</v>
      </c>
      <c r="J27" s="30"/>
      <c r="K27" s="30"/>
      <c r="L27" s="30">
        <v>647</v>
      </c>
      <c r="M27" s="33" t="s">
        <v>93</v>
      </c>
      <c r="N27" s="30"/>
    </row>
    <row r="28" spans="1:14" ht="22.5" customHeight="1">
      <c r="A28" s="29" t="s">
        <v>94</v>
      </c>
      <c r="B28" s="29" t="s">
        <v>43</v>
      </c>
      <c r="C28" s="30" t="s">
        <v>25</v>
      </c>
      <c r="D28" s="29" t="s">
        <v>44</v>
      </c>
      <c r="E28" s="38">
        <v>20</v>
      </c>
      <c r="F28" s="38">
        <v>1914</v>
      </c>
      <c r="G28" s="39">
        <v>420</v>
      </c>
      <c r="H28" s="40">
        <v>20</v>
      </c>
      <c r="I28" s="40">
        <v>1914</v>
      </c>
      <c r="J28" s="40"/>
      <c r="K28" s="40"/>
      <c r="L28" s="40">
        <v>433</v>
      </c>
      <c r="M28" s="29" t="s">
        <v>95</v>
      </c>
      <c r="N28" s="41"/>
    </row>
    <row r="29" spans="1:14" s="19" customFormat="1" ht="22.5" customHeight="1">
      <c r="A29" s="20" t="s">
        <v>96</v>
      </c>
      <c r="B29" s="42" t="s">
        <v>97</v>
      </c>
      <c r="C29" s="42" t="s">
        <v>97</v>
      </c>
      <c r="D29" s="43" t="s">
        <v>97</v>
      </c>
      <c r="E29" s="22">
        <f>E30</f>
        <v>2129</v>
      </c>
      <c r="F29" s="22">
        <f>F30</f>
        <v>271657.9</v>
      </c>
      <c r="G29" s="22">
        <f>G30</f>
        <v>770273</v>
      </c>
      <c r="H29" s="22">
        <f>H30</f>
        <v>2484</v>
      </c>
      <c r="I29" s="22">
        <f>I30</f>
        <v>277490.3</v>
      </c>
      <c r="J29" s="22">
        <f>J30</f>
        <v>570</v>
      </c>
      <c r="K29" s="22">
        <f>K30</f>
        <v>86400</v>
      </c>
      <c r="L29" s="22">
        <f>L30</f>
        <v>164635</v>
      </c>
      <c r="M29" s="44" t="s">
        <v>98</v>
      </c>
      <c r="N29" s="45"/>
    </row>
    <row r="30" spans="1:14" s="19" customFormat="1" ht="22.5" customHeight="1">
      <c r="A30" s="46" t="s">
        <v>99</v>
      </c>
      <c r="B30" s="47" t="s">
        <v>100</v>
      </c>
      <c r="C30" s="47" t="s">
        <v>100</v>
      </c>
      <c r="D30" s="48" t="s">
        <v>100</v>
      </c>
      <c r="E30" s="27">
        <f>SUM(E31:E51)</f>
        <v>2129</v>
      </c>
      <c r="F30" s="27">
        <f>SUM(F31:F51)</f>
        <v>271657.9</v>
      </c>
      <c r="G30" s="27">
        <f>SUM(G31:G51)</f>
        <v>770273</v>
      </c>
      <c r="H30" s="27">
        <f>SUM(H31:H51)</f>
        <v>2484</v>
      </c>
      <c r="I30" s="27">
        <f>SUM(I31:I51)</f>
        <v>277490.3</v>
      </c>
      <c r="J30" s="27">
        <f>SUM(J31:J51)</f>
        <v>570</v>
      </c>
      <c r="K30" s="27">
        <f>SUM(K31:K51)</f>
        <v>86400</v>
      </c>
      <c r="L30" s="27">
        <f>SUM(L31:L51)</f>
        <v>164635</v>
      </c>
      <c r="M30" s="49" t="s">
        <v>101</v>
      </c>
      <c r="N30" s="50"/>
    </row>
    <row r="31" spans="1:14" ht="31.5" customHeight="1">
      <c r="A31" s="51" t="s">
        <v>102</v>
      </c>
      <c r="B31" s="52" t="s">
        <v>103</v>
      </c>
      <c r="C31" s="53" t="s">
        <v>104</v>
      </c>
      <c r="D31" s="52" t="s">
        <v>105</v>
      </c>
      <c r="E31" s="54"/>
      <c r="F31" s="55"/>
      <c r="G31" s="54">
        <v>127573</v>
      </c>
      <c r="H31" s="54"/>
      <c r="I31" s="55"/>
      <c r="J31" s="54"/>
      <c r="K31" s="54"/>
      <c r="L31" s="56">
        <v>4936</v>
      </c>
      <c r="M31" s="57" t="s">
        <v>106</v>
      </c>
      <c r="N31" s="58"/>
    </row>
    <row r="32" spans="1:14" ht="31.5" customHeight="1">
      <c r="A32" s="59" t="s">
        <v>107</v>
      </c>
      <c r="B32" s="60" t="s">
        <v>108</v>
      </c>
      <c r="C32" s="61" t="s">
        <v>109</v>
      </c>
      <c r="D32" s="60" t="s">
        <v>110</v>
      </c>
      <c r="E32" s="62"/>
      <c r="F32" s="63"/>
      <c r="G32" s="62">
        <v>180000</v>
      </c>
      <c r="H32" s="62"/>
      <c r="I32" s="63"/>
      <c r="J32" s="62"/>
      <c r="K32" s="62"/>
      <c r="L32" s="64">
        <v>14244</v>
      </c>
      <c r="M32" s="65" t="s">
        <v>111</v>
      </c>
      <c r="N32" s="58"/>
    </row>
    <row r="33" spans="1:14" ht="22.5" customHeight="1">
      <c r="A33" s="60" t="s">
        <v>112</v>
      </c>
      <c r="B33" s="60" t="s">
        <v>113</v>
      </c>
      <c r="C33" s="61" t="s">
        <v>109</v>
      </c>
      <c r="D33" s="60" t="s">
        <v>114</v>
      </c>
      <c r="E33" s="62"/>
      <c r="F33" s="66"/>
      <c r="G33" s="62">
        <v>81000</v>
      </c>
      <c r="H33" s="62"/>
      <c r="I33" s="63"/>
      <c r="J33" s="62"/>
      <c r="K33" s="62"/>
      <c r="L33" s="64">
        <v>17843</v>
      </c>
      <c r="M33" s="65" t="s">
        <v>115</v>
      </c>
      <c r="N33" s="58"/>
    </row>
    <row r="34" spans="1:14" ht="22.5" customHeight="1">
      <c r="A34" s="60" t="s">
        <v>116</v>
      </c>
      <c r="B34" s="60"/>
      <c r="C34" s="67" t="s">
        <v>117</v>
      </c>
      <c r="D34" s="60" t="s">
        <v>118</v>
      </c>
      <c r="E34" s="68">
        <v>52</v>
      </c>
      <c r="F34" s="69">
        <v>5557.9</v>
      </c>
      <c r="G34" s="70">
        <v>100000</v>
      </c>
      <c r="H34" s="62">
        <v>1734</v>
      </c>
      <c r="I34" s="63">
        <v>193730.3</v>
      </c>
      <c r="J34" s="62"/>
      <c r="K34" s="62"/>
      <c r="L34" s="64">
        <v>70500</v>
      </c>
      <c r="M34" s="65" t="s">
        <v>119</v>
      </c>
      <c r="N34" s="58"/>
    </row>
    <row r="35" spans="1:14" ht="31.5" customHeight="1">
      <c r="A35" s="60" t="s">
        <v>120</v>
      </c>
      <c r="B35" s="60" t="s">
        <v>121</v>
      </c>
      <c r="C35" s="67" t="s">
        <v>117</v>
      </c>
      <c r="D35" s="60" t="s">
        <v>122</v>
      </c>
      <c r="E35" s="71"/>
      <c r="F35" s="71"/>
      <c r="G35" s="72"/>
      <c r="H35" s="72"/>
      <c r="I35" s="72"/>
      <c r="J35" s="72"/>
      <c r="K35" s="72"/>
      <c r="L35" s="64">
        <v>5330</v>
      </c>
      <c r="M35" s="65" t="s">
        <v>111</v>
      </c>
      <c r="N35" s="58"/>
    </row>
    <row r="36" spans="1:14" ht="31.5" customHeight="1">
      <c r="A36" s="60" t="s">
        <v>123</v>
      </c>
      <c r="B36" s="60" t="s">
        <v>121</v>
      </c>
      <c r="C36" s="67" t="s">
        <v>117</v>
      </c>
      <c r="D36" s="60" t="s">
        <v>121</v>
      </c>
      <c r="E36" s="71"/>
      <c r="F36" s="71"/>
      <c r="G36" s="72"/>
      <c r="H36" s="72"/>
      <c r="I36" s="72"/>
      <c r="J36" s="72"/>
      <c r="K36" s="72"/>
      <c r="L36" s="64">
        <v>2517</v>
      </c>
      <c r="M36" s="65" t="s">
        <v>111</v>
      </c>
      <c r="N36" s="58"/>
    </row>
    <row r="37" spans="1:14" ht="22.5" customHeight="1">
      <c r="A37" s="60" t="s">
        <v>124</v>
      </c>
      <c r="B37" s="60" t="s">
        <v>125</v>
      </c>
      <c r="C37" s="67" t="s">
        <v>117</v>
      </c>
      <c r="D37" s="60" t="s">
        <v>126</v>
      </c>
      <c r="E37" s="62">
        <v>350</v>
      </c>
      <c r="F37" s="62">
        <v>35000</v>
      </c>
      <c r="G37" s="62">
        <v>10000</v>
      </c>
      <c r="H37" s="62">
        <v>350</v>
      </c>
      <c r="I37" s="62">
        <v>35000</v>
      </c>
      <c r="J37" s="62"/>
      <c r="K37" s="62"/>
      <c r="L37" s="64">
        <v>3560</v>
      </c>
      <c r="M37" s="65" t="s">
        <v>127</v>
      </c>
      <c r="N37" s="58"/>
    </row>
    <row r="38" spans="1:14" ht="31.5" customHeight="1">
      <c r="A38" s="60" t="s">
        <v>128</v>
      </c>
      <c r="B38" s="60" t="s">
        <v>125</v>
      </c>
      <c r="C38" s="67" t="s">
        <v>117</v>
      </c>
      <c r="D38" s="60" t="s">
        <v>126</v>
      </c>
      <c r="E38" s="62"/>
      <c r="F38" s="62"/>
      <c r="G38" s="62">
        <v>18000</v>
      </c>
      <c r="H38" s="62"/>
      <c r="I38" s="62"/>
      <c r="J38" s="62"/>
      <c r="K38" s="62"/>
      <c r="L38" s="64">
        <v>3462</v>
      </c>
      <c r="M38" s="65" t="s">
        <v>111</v>
      </c>
      <c r="N38" s="58"/>
    </row>
    <row r="39" spans="1:14" ht="22.5" customHeight="1">
      <c r="A39" s="60" t="s">
        <v>129</v>
      </c>
      <c r="B39" s="60" t="s">
        <v>130</v>
      </c>
      <c r="C39" s="67" t="s">
        <v>117</v>
      </c>
      <c r="D39" s="60" t="s">
        <v>131</v>
      </c>
      <c r="E39" s="62">
        <v>45</v>
      </c>
      <c r="F39" s="73">
        <v>1200</v>
      </c>
      <c r="G39" s="62">
        <v>10000</v>
      </c>
      <c r="H39" s="62"/>
      <c r="I39" s="62"/>
      <c r="J39" s="62"/>
      <c r="K39" s="62"/>
      <c r="L39" s="64">
        <v>1310</v>
      </c>
      <c r="M39" s="65" t="s">
        <v>132</v>
      </c>
      <c r="N39" s="58"/>
    </row>
    <row r="40" spans="1:14" ht="31.5" customHeight="1">
      <c r="A40" s="60" t="s">
        <v>133</v>
      </c>
      <c r="B40" s="60" t="s">
        <v>134</v>
      </c>
      <c r="C40" s="67" t="s">
        <v>117</v>
      </c>
      <c r="D40" s="60" t="s">
        <v>135</v>
      </c>
      <c r="E40" s="62"/>
      <c r="F40" s="62"/>
      <c r="G40" s="62">
        <v>70000</v>
      </c>
      <c r="H40" s="62"/>
      <c r="I40" s="62"/>
      <c r="J40" s="62"/>
      <c r="K40" s="62"/>
      <c r="L40" s="64">
        <v>2140</v>
      </c>
      <c r="M40" s="65" t="s">
        <v>111</v>
      </c>
      <c r="N40" s="58"/>
    </row>
    <row r="41" spans="1:14" ht="31.5" customHeight="1">
      <c r="A41" s="60" t="s">
        <v>136</v>
      </c>
      <c r="B41" s="60" t="s">
        <v>137</v>
      </c>
      <c r="C41" s="67" t="s">
        <v>117</v>
      </c>
      <c r="D41" s="60" t="s">
        <v>135</v>
      </c>
      <c r="E41" s="62"/>
      <c r="F41" s="62"/>
      <c r="G41" s="62">
        <v>35000</v>
      </c>
      <c r="H41" s="62"/>
      <c r="I41" s="62"/>
      <c r="J41" s="62"/>
      <c r="K41" s="62"/>
      <c r="L41" s="64">
        <v>3993</v>
      </c>
      <c r="M41" s="65" t="s">
        <v>111</v>
      </c>
      <c r="N41" s="58"/>
    </row>
    <row r="42" spans="1:14" ht="22.5" customHeight="1">
      <c r="A42" s="60" t="s">
        <v>138</v>
      </c>
      <c r="B42" s="60" t="s">
        <v>139</v>
      </c>
      <c r="C42" s="67" t="s">
        <v>117</v>
      </c>
      <c r="D42" s="60" t="s">
        <v>140</v>
      </c>
      <c r="E42" s="62">
        <v>298</v>
      </c>
      <c r="F42" s="62">
        <v>44800</v>
      </c>
      <c r="G42" s="62">
        <v>9700</v>
      </c>
      <c r="H42" s="62"/>
      <c r="I42" s="62"/>
      <c r="J42" s="62">
        <v>298</v>
      </c>
      <c r="K42" s="62">
        <v>44800</v>
      </c>
      <c r="L42" s="64">
        <v>8300</v>
      </c>
      <c r="M42" s="65" t="s">
        <v>141</v>
      </c>
      <c r="N42" s="58"/>
    </row>
    <row r="43" spans="1:14" ht="22.5" customHeight="1">
      <c r="A43" s="60" t="s">
        <v>142</v>
      </c>
      <c r="B43" s="60" t="s">
        <v>143</v>
      </c>
      <c r="C43" s="61" t="s">
        <v>109</v>
      </c>
      <c r="D43" s="60" t="s">
        <v>131</v>
      </c>
      <c r="E43" s="74">
        <v>264</v>
      </c>
      <c r="F43" s="74">
        <v>24000</v>
      </c>
      <c r="G43" s="74">
        <v>5000</v>
      </c>
      <c r="H43" s="74">
        <v>264</v>
      </c>
      <c r="I43" s="74">
        <v>24000</v>
      </c>
      <c r="J43" s="62"/>
      <c r="K43" s="62"/>
      <c r="L43" s="74">
        <v>5000</v>
      </c>
      <c r="M43" s="65" t="s">
        <v>119</v>
      </c>
      <c r="N43" s="58"/>
    </row>
    <row r="44" spans="1:14" ht="22.5" customHeight="1">
      <c r="A44" s="60" t="s">
        <v>144</v>
      </c>
      <c r="B44" s="60" t="s">
        <v>145</v>
      </c>
      <c r="C44" s="67" t="s">
        <v>117</v>
      </c>
      <c r="D44" s="60" t="s">
        <v>146</v>
      </c>
      <c r="E44" s="62"/>
      <c r="F44" s="62"/>
      <c r="G44" s="62">
        <v>30000</v>
      </c>
      <c r="H44" s="62"/>
      <c r="I44" s="62"/>
      <c r="J44" s="62"/>
      <c r="K44" s="62"/>
      <c r="L44" s="64">
        <v>10000</v>
      </c>
      <c r="M44" s="65" t="s">
        <v>147</v>
      </c>
      <c r="N44" s="58"/>
    </row>
    <row r="45" spans="1:14" ht="22.5" customHeight="1">
      <c r="A45" s="60" t="s">
        <v>148</v>
      </c>
      <c r="B45" s="60" t="s">
        <v>149</v>
      </c>
      <c r="C45" s="67" t="s">
        <v>117</v>
      </c>
      <c r="D45" s="60" t="s">
        <v>150</v>
      </c>
      <c r="E45" s="75">
        <v>170</v>
      </c>
      <c r="F45" s="75">
        <v>17000</v>
      </c>
      <c r="G45" s="74">
        <v>56000</v>
      </c>
      <c r="H45" s="75"/>
      <c r="I45" s="75"/>
      <c r="J45" s="75"/>
      <c r="K45" s="75"/>
      <c r="L45" s="76">
        <v>300</v>
      </c>
      <c r="M45" s="65" t="s">
        <v>151</v>
      </c>
      <c r="N45" s="58"/>
    </row>
    <row r="46" spans="1:14" ht="22.5" customHeight="1">
      <c r="A46" s="60" t="s">
        <v>152</v>
      </c>
      <c r="B46" s="60" t="s">
        <v>153</v>
      </c>
      <c r="C46" s="67" t="s">
        <v>117</v>
      </c>
      <c r="D46" s="60" t="s">
        <v>154</v>
      </c>
      <c r="E46" s="75">
        <v>544</v>
      </c>
      <c r="F46" s="77">
        <v>78080</v>
      </c>
      <c r="G46" s="74">
        <v>21000</v>
      </c>
      <c r="H46" s="75"/>
      <c r="I46" s="75"/>
      <c r="J46" s="78">
        <v>272</v>
      </c>
      <c r="K46" s="78">
        <v>41600</v>
      </c>
      <c r="L46" s="76">
        <v>2800</v>
      </c>
      <c r="M46" s="65" t="s">
        <v>155</v>
      </c>
      <c r="N46" s="58"/>
    </row>
    <row r="47" spans="1:14" ht="31.5" customHeight="1">
      <c r="A47" s="60" t="s">
        <v>156</v>
      </c>
      <c r="B47" s="60" t="s">
        <v>149</v>
      </c>
      <c r="C47" s="67" t="s">
        <v>117</v>
      </c>
      <c r="D47" s="60" t="s">
        <v>157</v>
      </c>
      <c r="E47" s="75"/>
      <c r="F47" s="75"/>
      <c r="G47" s="74">
        <v>5000</v>
      </c>
      <c r="H47" s="75"/>
      <c r="I47" s="75"/>
      <c r="J47" s="75"/>
      <c r="K47" s="75"/>
      <c r="L47" s="76">
        <v>2400</v>
      </c>
      <c r="M47" s="79" t="s">
        <v>158</v>
      </c>
      <c r="N47" s="58"/>
    </row>
    <row r="48" spans="1:14" ht="22.5" customHeight="1">
      <c r="A48" s="60" t="s">
        <v>159</v>
      </c>
      <c r="B48" s="60" t="s">
        <v>149</v>
      </c>
      <c r="C48" s="67" t="s">
        <v>117</v>
      </c>
      <c r="D48" s="60" t="s">
        <v>157</v>
      </c>
      <c r="E48" s="75">
        <v>235</v>
      </c>
      <c r="F48" s="75">
        <v>23500</v>
      </c>
      <c r="G48" s="74">
        <v>3500</v>
      </c>
      <c r="H48" s="75"/>
      <c r="I48" s="75"/>
      <c r="J48" s="75"/>
      <c r="K48" s="75"/>
      <c r="L48" s="76">
        <v>500</v>
      </c>
      <c r="M48" s="65" t="s">
        <v>160</v>
      </c>
      <c r="N48" s="58"/>
    </row>
    <row r="49" spans="1:14" ht="22.5" customHeight="1">
      <c r="A49" s="60" t="s">
        <v>161</v>
      </c>
      <c r="B49" s="60" t="s">
        <v>162</v>
      </c>
      <c r="C49" s="67" t="s">
        <v>117</v>
      </c>
      <c r="D49" s="60" t="s">
        <v>163</v>
      </c>
      <c r="E49" s="62">
        <v>87</v>
      </c>
      <c r="F49" s="62">
        <v>31320</v>
      </c>
      <c r="G49" s="62">
        <v>6500</v>
      </c>
      <c r="H49" s="62">
        <v>52</v>
      </c>
      <c r="I49" s="62">
        <v>13560</v>
      </c>
      <c r="J49" s="62"/>
      <c r="K49" s="62"/>
      <c r="L49" s="64">
        <v>3500</v>
      </c>
      <c r="M49" s="65" t="s">
        <v>115</v>
      </c>
      <c r="N49" s="58"/>
    </row>
    <row r="50" spans="1:14" ht="31.5" customHeight="1">
      <c r="A50" s="60" t="s">
        <v>164</v>
      </c>
      <c r="B50" s="60" t="s">
        <v>165</v>
      </c>
      <c r="C50" s="67" t="s">
        <v>117</v>
      </c>
      <c r="D50" s="60" t="s">
        <v>166</v>
      </c>
      <c r="E50" s="62">
        <v>84</v>
      </c>
      <c r="F50" s="62">
        <v>11200</v>
      </c>
      <c r="G50" s="62">
        <v>2000</v>
      </c>
      <c r="H50" s="62">
        <v>84</v>
      </c>
      <c r="I50" s="62">
        <v>11200</v>
      </c>
      <c r="J50" s="62"/>
      <c r="K50" s="62"/>
      <c r="L50" s="64">
        <v>2000</v>
      </c>
      <c r="M50" s="65" t="s">
        <v>167</v>
      </c>
      <c r="N50" s="58"/>
    </row>
  </sheetData>
  <protectedRanges>
    <protectedRange sqref="A1" name="区域1_7_2_2_1_1_1_1_2_2_1"/>
    <protectedRange sqref="A1" name="区域1_9_1_2_1_2"/>
    <protectedRange sqref="A1 A1" name="区域1_20_1_1_1_2"/>
  </protectedRanges>
  <mergeCells count="13">
    <mergeCell ref="N3:N4"/>
    <mergeCell ref="H3:I3"/>
    <mergeCell ref="C3:C4"/>
    <mergeCell ref="D3:D4"/>
    <mergeCell ref="B3:B4"/>
    <mergeCell ref="A3:A4"/>
    <mergeCell ref="A1:N1"/>
    <mergeCell ref="B2:N2"/>
    <mergeCell ref="E3:F3"/>
    <mergeCell ref="G3:G4"/>
    <mergeCell ref="J3:K3"/>
    <mergeCell ref="L3:L4"/>
    <mergeCell ref="M3:M4"/>
  </mergeCells>
  <printOptions horizontalCentered="1"/>
  <pageMargins left="0.3937007874015748" right="0.3937007874015748" top="0.5908983429585856" bottom="0.5908983429585856" header="0.19719755555701068" footer="0.19719755555701068"/>
  <pageSetup firstPageNumber="0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defaultGridColor="0" zoomScaleSheetLayoutView="100" colorId="23" workbookViewId="0" topLeftCell="A1">
      <selection activeCell="D5" sqref="D5"/>
    </sheetView>
  </sheetViews>
  <sheetFormatPr defaultColWidth="9.00390625" defaultRowHeight="14.25"/>
  <cols>
    <col min="1" max="1" width="18.875" style="80" customWidth="1"/>
    <col min="2" max="2" width="13.125" style="80" customWidth="1"/>
    <col min="3" max="3" width="4.625" style="81" customWidth="1"/>
    <col min="4" max="4" width="13.125" style="80" customWidth="1"/>
    <col min="5" max="5" width="7.00390625" style="81" customWidth="1"/>
    <col min="6" max="7" width="7.625" style="81" customWidth="1"/>
    <col min="8" max="8" width="7.00390625" style="81" customWidth="1"/>
    <col min="9" max="9" width="7.625" style="81" customWidth="1"/>
    <col min="10" max="11" width="7.00390625" style="81" customWidth="1"/>
    <col min="12" max="12" width="7.625" style="81" customWidth="1"/>
    <col min="13" max="13" width="15.00390625" style="80" customWidth="1"/>
    <col min="14" max="14" width="7.00390625" style="81" customWidth="1"/>
    <col min="15" max="15" width="13.25390625" style="81" customWidth="1"/>
    <col min="16" max="17" width="9.00390625" style="81" hidden="1" customWidth="1"/>
    <col min="18" max="220" width="5.125" style="81" customWidth="1"/>
    <col min="221" max="16384" width="9.00390625" style="81" customWidth="1"/>
  </cols>
  <sheetData>
    <row r="1" spans="1:14" s="5" customFormat="1" ht="27.75" customHeight="1">
      <c r="A1" s="6" t="s">
        <v>168</v>
      </c>
      <c r="B1" s="6"/>
      <c r="C1" s="6"/>
      <c r="D1" s="6"/>
      <c r="E1" s="6"/>
      <c r="F1" s="7"/>
      <c r="G1" s="7"/>
      <c r="H1" s="6"/>
      <c r="I1" s="7"/>
      <c r="J1" s="7"/>
      <c r="K1" s="7"/>
      <c r="L1" s="6"/>
      <c r="M1" s="6"/>
      <c r="N1" s="6"/>
    </row>
    <row r="2" spans="1:14" s="8" customFormat="1" ht="13.5" customHeight="1">
      <c r="A2" s="9"/>
      <c r="B2" s="10" t="s">
        <v>1</v>
      </c>
      <c r="C2" s="10"/>
      <c r="D2" s="10"/>
      <c r="E2" s="10"/>
      <c r="F2" s="11"/>
      <c r="G2" s="11"/>
      <c r="H2" s="10"/>
      <c r="I2" s="11"/>
      <c r="J2" s="11"/>
      <c r="K2" s="11"/>
      <c r="L2" s="10"/>
      <c r="M2" s="10"/>
      <c r="N2" s="10"/>
    </row>
    <row r="3" spans="1:14" s="8" customFormat="1" ht="22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/>
      <c r="G3" s="14" t="s">
        <v>7</v>
      </c>
      <c r="H3" s="13" t="s">
        <v>8</v>
      </c>
      <c r="I3" s="14"/>
      <c r="J3" s="14" t="s">
        <v>9</v>
      </c>
      <c r="K3" s="14"/>
      <c r="L3" s="13" t="s">
        <v>10</v>
      </c>
      <c r="M3" s="13" t="s">
        <v>11</v>
      </c>
      <c r="N3" s="13" t="s">
        <v>12</v>
      </c>
    </row>
    <row r="4" spans="1:14" s="8" customFormat="1" ht="22.5" customHeight="1">
      <c r="A4" s="12"/>
      <c r="B4" s="13"/>
      <c r="C4" s="13"/>
      <c r="D4" s="13"/>
      <c r="E4" s="13" t="s">
        <v>13</v>
      </c>
      <c r="F4" s="14" t="s">
        <v>14</v>
      </c>
      <c r="G4" s="14"/>
      <c r="H4" s="13" t="s">
        <v>13</v>
      </c>
      <c r="I4" s="14" t="s">
        <v>14</v>
      </c>
      <c r="J4" s="13" t="s">
        <v>13</v>
      </c>
      <c r="K4" s="14" t="s">
        <v>14</v>
      </c>
      <c r="L4" s="13"/>
      <c r="M4" s="13"/>
      <c r="N4" s="13"/>
    </row>
    <row r="5" spans="1:14" s="82" customFormat="1" ht="22.5" customHeight="1">
      <c r="A5" s="83" t="s">
        <v>169</v>
      </c>
      <c r="B5" s="84" t="s">
        <v>170</v>
      </c>
      <c r="C5" s="84" t="s">
        <v>170</v>
      </c>
      <c r="D5" s="84" t="s">
        <v>170</v>
      </c>
      <c r="E5" s="85">
        <f>SUM(E6,E51)</f>
        <v>16616</v>
      </c>
      <c r="F5" s="85">
        <f>SUM(F6,F51)</f>
        <v>1642589.9100000001</v>
      </c>
      <c r="G5" s="85">
        <f>SUM(G6,G51)</f>
        <v>1109987</v>
      </c>
      <c r="H5" s="85">
        <f>SUM(H6,H51)</f>
        <v>5168</v>
      </c>
      <c r="I5" s="85">
        <f>SUM(I6,I51)</f>
        <v>515600.5</v>
      </c>
      <c r="J5" s="85">
        <f>SUM(J6,J51)</f>
        <v>4082</v>
      </c>
      <c r="K5" s="85">
        <f>SUM(K6,K51)</f>
        <v>520576.58999999997</v>
      </c>
      <c r="L5" s="85">
        <f>SUM(L6,L51)</f>
        <v>383642.1</v>
      </c>
      <c r="M5" s="86" t="s">
        <v>171</v>
      </c>
      <c r="N5" s="85">
        <f>SUM(N6,N51)</f>
        <v>756</v>
      </c>
    </row>
    <row r="6" spans="1:14" s="87" customFormat="1" ht="22.5" customHeight="1">
      <c r="A6" s="88" t="s">
        <v>172</v>
      </c>
      <c r="B6" s="89" t="s">
        <v>173</v>
      </c>
      <c r="C6" s="89" t="s">
        <v>173</v>
      </c>
      <c r="D6" s="89" t="s">
        <v>173</v>
      </c>
      <c r="E6" s="90">
        <v>7305</v>
      </c>
      <c r="F6" s="91">
        <v>404843.1</v>
      </c>
      <c r="G6" s="90">
        <v>76558</v>
      </c>
      <c r="H6" s="90">
        <v>2062</v>
      </c>
      <c r="I6" s="91">
        <v>98218.5</v>
      </c>
      <c r="J6" s="90">
        <v>1088</v>
      </c>
      <c r="K6" s="90">
        <v>44244.59</v>
      </c>
      <c r="L6" s="92">
        <v>47530.1</v>
      </c>
      <c r="M6" s="89" t="s">
        <v>174</v>
      </c>
      <c r="N6" s="93">
        <v>756</v>
      </c>
    </row>
    <row r="7" spans="1:14" s="87" customFormat="1" ht="22.5" customHeight="1">
      <c r="A7" s="94" t="s">
        <v>175</v>
      </c>
      <c r="B7" s="95" t="s">
        <v>176</v>
      </c>
      <c r="C7" s="95" t="s">
        <v>176</v>
      </c>
      <c r="D7" s="95" t="s">
        <v>176</v>
      </c>
      <c r="E7" s="35">
        <v>1434</v>
      </c>
      <c r="F7" s="35">
        <v>76486</v>
      </c>
      <c r="G7" s="35">
        <v>15179</v>
      </c>
      <c r="H7" s="26"/>
      <c r="I7" s="26"/>
      <c r="J7" s="26"/>
      <c r="K7" s="26"/>
      <c r="L7" s="26">
        <v>12889</v>
      </c>
      <c r="M7" s="95" t="s">
        <v>177</v>
      </c>
      <c r="N7" s="26"/>
    </row>
    <row r="8" spans="1:14" ht="22.5" customHeight="1">
      <c r="A8" s="96" t="s">
        <v>178</v>
      </c>
      <c r="B8" s="97" t="s">
        <v>179</v>
      </c>
      <c r="C8" s="98" t="s">
        <v>180</v>
      </c>
      <c r="D8" s="97" t="s">
        <v>181</v>
      </c>
      <c r="E8" s="37">
        <v>50</v>
      </c>
      <c r="F8" s="37">
        <v>2890</v>
      </c>
      <c r="G8" s="37">
        <v>421</v>
      </c>
      <c r="H8" s="99"/>
      <c r="I8" s="99"/>
      <c r="J8" s="99"/>
      <c r="K8" s="99"/>
      <c r="L8" s="99">
        <v>323</v>
      </c>
      <c r="M8" s="100" t="s">
        <v>182</v>
      </c>
      <c r="N8" s="99"/>
    </row>
    <row r="9" spans="1:14" ht="22.5" customHeight="1">
      <c r="A9" s="96" t="s">
        <v>183</v>
      </c>
      <c r="B9" s="97" t="s">
        <v>184</v>
      </c>
      <c r="C9" s="98" t="s">
        <v>180</v>
      </c>
      <c r="D9" s="97" t="s">
        <v>185</v>
      </c>
      <c r="E9" s="37">
        <v>150</v>
      </c>
      <c r="F9" s="37">
        <v>7500</v>
      </c>
      <c r="G9" s="37">
        <v>1200</v>
      </c>
      <c r="H9" s="99"/>
      <c r="I9" s="99"/>
      <c r="J9" s="99"/>
      <c r="K9" s="99"/>
      <c r="L9" s="99">
        <v>1598</v>
      </c>
      <c r="M9" s="96" t="s">
        <v>186</v>
      </c>
      <c r="N9" s="99"/>
    </row>
    <row r="10" spans="1:14" ht="31.5" customHeight="1">
      <c r="A10" s="96" t="s">
        <v>187</v>
      </c>
      <c r="B10" s="97" t="s">
        <v>188</v>
      </c>
      <c r="C10" s="98" t="s">
        <v>189</v>
      </c>
      <c r="D10" s="97" t="s">
        <v>190</v>
      </c>
      <c r="E10" s="37">
        <v>180</v>
      </c>
      <c r="F10" s="37">
        <v>9000</v>
      </c>
      <c r="G10" s="37">
        <v>1800</v>
      </c>
      <c r="H10" s="99"/>
      <c r="I10" s="99"/>
      <c r="J10" s="99"/>
      <c r="K10" s="99"/>
      <c r="L10" s="99">
        <v>1598</v>
      </c>
      <c r="M10" s="96" t="s">
        <v>191</v>
      </c>
      <c r="N10" s="99"/>
    </row>
    <row r="11" spans="1:14" ht="22.5" customHeight="1">
      <c r="A11" s="96" t="s">
        <v>192</v>
      </c>
      <c r="B11" s="97" t="s">
        <v>193</v>
      </c>
      <c r="C11" s="98" t="s">
        <v>180</v>
      </c>
      <c r="D11" s="97" t="s">
        <v>194</v>
      </c>
      <c r="E11" s="37">
        <v>224</v>
      </c>
      <c r="F11" s="37">
        <v>16000</v>
      </c>
      <c r="G11" s="37">
        <v>2953</v>
      </c>
      <c r="H11" s="99"/>
      <c r="I11" s="99"/>
      <c r="J11" s="99"/>
      <c r="K11" s="99"/>
      <c r="L11" s="99">
        <v>2300</v>
      </c>
      <c r="M11" s="96" t="s">
        <v>195</v>
      </c>
      <c r="N11" s="99"/>
    </row>
    <row r="12" spans="1:14" ht="22.5" customHeight="1">
      <c r="A12" s="29" t="s">
        <v>196</v>
      </c>
      <c r="B12" s="96" t="s">
        <v>197</v>
      </c>
      <c r="C12" s="101" t="s">
        <v>198</v>
      </c>
      <c r="D12" s="96" t="s">
        <v>199</v>
      </c>
      <c r="E12" s="37">
        <v>304</v>
      </c>
      <c r="F12" s="37">
        <v>15000</v>
      </c>
      <c r="G12" s="37">
        <v>4765</v>
      </c>
      <c r="H12" s="99"/>
      <c r="I12" s="99"/>
      <c r="J12" s="99"/>
      <c r="K12" s="99"/>
      <c r="L12" s="99">
        <v>3900</v>
      </c>
      <c r="M12" s="96" t="s">
        <v>200</v>
      </c>
      <c r="N12" s="99"/>
    </row>
    <row r="13" spans="1:14" ht="22.5" customHeight="1">
      <c r="A13" s="96" t="s">
        <v>201</v>
      </c>
      <c r="B13" s="97" t="s">
        <v>202</v>
      </c>
      <c r="C13" s="98" t="s">
        <v>180</v>
      </c>
      <c r="D13" s="97" t="s">
        <v>203</v>
      </c>
      <c r="E13" s="37">
        <v>142</v>
      </c>
      <c r="F13" s="37">
        <v>7100</v>
      </c>
      <c r="G13" s="37">
        <v>1140</v>
      </c>
      <c r="H13" s="99"/>
      <c r="I13" s="99"/>
      <c r="J13" s="99"/>
      <c r="K13" s="99"/>
      <c r="L13" s="99">
        <v>800</v>
      </c>
      <c r="M13" s="96" t="s">
        <v>204</v>
      </c>
      <c r="N13" s="99"/>
    </row>
    <row r="14" spans="1:14" ht="22.5" customHeight="1">
      <c r="A14" s="96" t="s">
        <v>205</v>
      </c>
      <c r="B14" s="97" t="s">
        <v>202</v>
      </c>
      <c r="C14" s="98" t="s">
        <v>180</v>
      </c>
      <c r="D14" s="97" t="s">
        <v>206</v>
      </c>
      <c r="E14" s="37">
        <v>180</v>
      </c>
      <c r="F14" s="37">
        <v>9000</v>
      </c>
      <c r="G14" s="37">
        <v>1400</v>
      </c>
      <c r="H14" s="99"/>
      <c r="I14" s="99"/>
      <c r="J14" s="99"/>
      <c r="K14" s="99"/>
      <c r="L14" s="99">
        <v>970</v>
      </c>
      <c r="M14" s="96" t="s">
        <v>207</v>
      </c>
      <c r="N14" s="99"/>
    </row>
    <row r="15" spans="1:14" ht="22.5" customHeight="1">
      <c r="A15" s="96" t="s">
        <v>208</v>
      </c>
      <c r="B15" s="96" t="s">
        <v>209</v>
      </c>
      <c r="C15" s="101" t="s">
        <v>198</v>
      </c>
      <c r="D15" s="96" t="s">
        <v>210</v>
      </c>
      <c r="E15" s="37">
        <v>204</v>
      </c>
      <c r="F15" s="37">
        <v>9996</v>
      </c>
      <c r="G15" s="37">
        <v>1500</v>
      </c>
      <c r="H15" s="37">
        <v>204</v>
      </c>
      <c r="I15" s="37">
        <v>9996</v>
      </c>
      <c r="J15" s="99"/>
      <c r="K15" s="99"/>
      <c r="L15" s="99">
        <v>1400</v>
      </c>
      <c r="M15" s="29" t="s">
        <v>211</v>
      </c>
      <c r="N15" s="99"/>
    </row>
    <row r="16" spans="1:14" s="87" customFormat="1" ht="22.5" customHeight="1">
      <c r="A16" s="102" t="s">
        <v>212</v>
      </c>
      <c r="B16" s="95" t="s">
        <v>213</v>
      </c>
      <c r="C16" s="95" t="s">
        <v>214</v>
      </c>
      <c r="D16" s="95" t="s">
        <v>215</v>
      </c>
      <c r="E16" s="35">
        <v>1336</v>
      </c>
      <c r="F16" s="35">
        <v>100500</v>
      </c>
      <c r="G16" s="35">
        <v>21800</v>
      </c>
      <c r="H16" s="26"/>
      <c r="I16" s="26"/>
      <c r="J16" s="26"/>
      <c r="K16" s="26"/>
      <c r="L16" s="26">
        <v>9261</v>
      </c>
      <c r="M16" s="95" t="s">
        <v>216</v>
      </c>
      <c r="N16" s="26"/>
    </row>
    <row r="17" spans="1:14" ht="22.5" customHeight="1">
      <c r="A17" s="96" t="s">
        <v>217</v>
      </c>
      <c r="B17" s="96" t="s">
        <v>218</v>
      </c>
      <c r="C17" s="101" t="s">
        <v>219</v>
      </c>
      <c r="D17" s="96" t="s">
        <v>220</v>
      </c>
      <c r="E17" s="37">
        <v>200</v>
      </c>
      <c r="F17" s="37">
        <v>12000</v>
      </c>
      <c r="G17" s="37">
        <v>2800</v>
      </c>
      <c r="H17" s="99"/>
      <c r="I17" s="99"/>
      <c r="J17" s="99"/>
      <c r="K17" s="99"/>
      <c r="L17" s="37">
        <v>1723</v>
      </c>
      <c r="M17" s="103" t="s">
        <v>221</v>
      </c>
      <c r="N17" s="99"/>
    </row>
    <row r="18" spans="1:14" ht="22.5" customHeight="1">
      <c r="A18" s="96" t="s">
        <v>222</v>
      </c>
      <c r="B18" s="96" t="s">
        <v>223</v>
      </c>
      <c r="C18" s="101" t="s">
        <v>198</v>
      </c>
      <c r="D18" s="29"/>
      <c r="E18" s="37">
        <v>500</v>
      </c>
      <c r="F18" s="37">
        <v>46000</v>
      </c>
      <c r="G18" s="37">
        <v>8000</v>
      </c>
      <c r="H18" s="99"/>
      <c r="I18" s="99"/>
      <c r="J18" s="99"/>
      <c r="K18" s="99"/>
      <c r="L18" s="37">
        <v>2018</v>
      </c>
      <c r="M18" s="96" t="s">
        <v>224</v>
      </c>
      <c r="N18" s="99"/>
    </row>
    <row r="19" spans="1:14" ht="22.5" customHeight="1">
      <c r="A19" s="96" t="s">
        <v>225</v>
      </c>
      <c r="B19" s="96" t="s">
        <v>226</v>
      </c>
      <c r="C19" s="96" t="s">
        <v>227</v>
      </c>
      <c r="D19" s="96" t="s">
        <v>228</v>
      </c>
      <c r="E19" s="37">
        <v>500</v>
      </c>
      <c r="F19" s="37">
        <v>32500</v>
      </c>
      <c r="G19" s="37">
        <v>8200</v>
      </c>
      <c r="H19" s="99"/>
      <c r="I19" s="99"/>
      <c r="J19" s="99"/>
      <c r="K19" s="99"/>
      <c r="L19" s="37">
        <v>2920</v>
      </c>
      <c r="M19" s="96" t="s">
        <v>229</v>
      </c>
      <c r="N19" s="99"/>
    </row>
    <row r="20" spans="1:14" ht="22.5" customHeight="1">
      <c r="A20" s="96" t="s">
        <v>230</v>
      </c>
      <c r="B20" s="96" t="s">
        <v>231</v>
      </c>
      <c r="C20" s="101" t="s">
        <v>198</v>
      </c>
      <c r="D20" s="96" t="s">
        <v>199</v>
      </c>
      <c r="E20" s="37">
        <v>136</v>
      </c>
      <c r="F20" s="37">
        <v>10000</v>
      </c>
      <c r="G20" s="37">
        <v>2800</v>
      </c>
      <c r="H20" s="99"/>
      <c r="I20" s="99"/>
      <c r="J20" s="99"/>
      <c r="K20" s="99"/>
      <c r="L20" s="37">
        <v>2600</v>
      </c>
      <c r="M20" s="96" t="s">
        <v>200</v>
      </c>
      <c r="N20" s="99"/>
    </row>
    <row r="21" spans="1:14" s="87" customFormat="1" ht="22.5" customHeight="1">
      <c r="A21" s="102" t="s">
        <v>232</v>
      </c>
      <c r="B21" s="95" t="s">
        <v>233</v>
      </c>
      <c r="C21" s="95" t="s">
        <v>234</v>
      </c>
      <c r="D21" s="95" t="s">
        <v>235</v>
      </c>
      <c r="E21" s="35">
        <v>4026</v>
      </c>
      <c r="F21" s="104">
        <v>178739.1</v>
      </c>
      <c r="G21" s="35">
        <v>28728</v>
      </c>
      <c r="H21" s="26">
        <v>1724</v>
      </c>
      <c r="I21" s="26">
        <v>72854.5</v>
      </c>
      <c r="J21" s="35">
        <v>1088</v>
      </c>
      <c r="K21" s="35">
        <v>44244.59</v>
      </c>
      <c r="L21" s="26">
        <v>18470.1</v>
      </c>
      <c r="M21" s="95" t="s">
        <v>236</v>
      </c>
      <c r="N21" s="26">
        <v>756</v>
      </c>
    </row>
    <row r="22" spans="1:14" ht="22.5" customHeight="1">
      <c r="A22" s="96" t="s">
        <v>237</v>
      </c>
      <c r="B22" s="96" t="s">
        <v>238</v>
      </c>
      <c r="C22" s="101" t="s">
        <v>239</v>
      </c>
      <c r="D22" s="96" t="s">
        <v>240</v>
      </c>
      <c r="E22" s="37">
        <v>265</v>
      </c>
      <c r="F22" s="37">
        <v>8985</v>
      </c>
      <c r="G22" s="37">
        <v>150</v>
      </c>
      <c r="H22" s="37">
        <v>265</v>
      </c>
      <c r="I22" s="37">
        <v>8985</v>
      </c>
      <c r="J22" s="99"/>
      <c r="K22" s="99"/>
      <c r="L22" s="37">
        <v>155</v>
      </c>
      <c r="M22" s="96" t="s">
        <v>241</v>
      </c>
      <c r="N22" s="101">
        <v>56</v>
      </c>
    </row>
    <row r="23" spans="1:14" ht="22.5" customHeight="1">
      <c r="A23" s="96" t="s">
        <v>242</v>
      </c>
      <c r="B23" s="96" t="s">
        <v>243</v>
      </c>
      <c r="C23" s="101" t="s">
        <v>198</v>
      </c>
      <c r="D23" s="96" t="s">
        <v>244</v>
      </c>
      <c r="E23" s="37">
        <v>117</v>
      </c>
      <c r="F23" s="37">
        <v>4050</v>
      </c>
      <c r="G23" s="37">
        <v>700</v>
      </c>
      <c r="H23" s="37">
        <v>117</v>
      </c>
      <c r="I23" s="37">
        <v>4050</v>
      </c>
      <c r="J23" s="99"/>
      <c r="K23" s="99"/>
      <c r="L23" s="37">
        <v>705</v>
      </c>
      <c r="M23" s="96" t="s">
        <v>245</v>
      </c>
      <c r="N23" s="101">
        <v>42</v>
      </c>
    </row>
    <row r="24" spans="1:14" ht="22.5" customHeight="1">
      <c r="A24" s="96" t="s">
        <v>246</v>
      </c>
      <c r="B24" s="96" t="s">
        <v>247</v>
      </c>
      <c r="C24" s="101" t="s">
        <v>198</v>
      </c>
      <c r="D24" s="96" t="s">
        <v>248</v>
      </c>
      <c r="E24" s="37">
        <v>56</v>
      </c>
      <c r="F24" s="37">
        <v>1629</v>
      </c>
      <c r="G24" s="37">
        <v>360</v>
      </c>
      <c r="H24" s="37">
        <v>56</v>
      </c>
      <c r="I24" s="37">
        <v>1629</v>
      </c>
      <c r="J24" s="99"/>
      <c r="K24" s="99"/>
      <c r="L24" s="99">
        <v>370</v>
      </c>
      <c r="M24" s="105" t="s">
        <v>249</v>
      </c>
      <c r="N24" s="99"/>
    </row>
    <row r="25" spans="1:14" ht="22.5" customHeight="1">
      <c r="A25" s="96" t="s">
        <v>250</v>
      </c>
      <c r="B25" s="96" t="s">
        <v>251</v>
      </c>
      <c r="C25" s="101" t="s">
        <v>198</v>
      </c>
      <c r="D25" s="96" t="s">
        <v>220</v>
      </c>
      <c r="E25" s="37">
        <v>180</v>
      </c>
      <c r="F25" s="37">
        <v>7200</v>
      </c>
      <c r="G25" s="37">
        <v>1700</v>
      </c>
      <c r="H25" s="99"/>
      <c r="I25" s="99"/>
      <c r="J25" s="99"/>
      <c r="K25" s="99"/>
      <c r="L25" s="99">
        <v>1033</v>
      </c>
      <c r="M25" s="96" t="s">
        <v>252</v>
      </c>
      <c r="N25" s="99"/>
    </row>
    <row r="26" spans="1:14" ht="22.5" customHeight="1">
      <c r="A26" s="96" t="s">
        <v>253</v>
      </c>
      <c r="B26" s="96" t="s">
        <v>254</v>
      </c>
      <c r="C26" s="101" t="s">
        <v>198</v>
      </c>
      <c r="D26" s="96" t="s">
        <v>255</v>
      </c>
      <c r="E26" s="37">
        <v>40</v>
      </c>
      <c r="F26" s="37">
        <v>1224</v>
      </c>
      <c r="G26" s="37">
        <v>308</v>
      </c>
      <c r="H26" s="37">
        <v>40</v>
      </c>
      <c r="I26" s="37">
        <v>1224</v>
      </c>
      <c r="J26" s="99"/>
      <c r="K26" s="99"/>
      <c r="L26" s="99">
        <v>310</v>
      </c>
      <c r="M26" s="96" t="s">
        <v>256</v>
      </c>
      <c r="N26" s="99"/>
    </row>
    <row r="27" spans="1:14" ht="22.5" customHeight="1">
      <c r="A27" s="96" t="s">
        <v>257</v>
      </c>
      <c r="B27" s="96" t="s">
        <v>258</v>
      </c>
      <c r="C27" s="101" t="s">
        <v>198</v>
      </c>
      <c r="D27" s="96" t="s">
        <v>259</v>
      </c>
      <c r="E27" s="37">
        <v>94</v>
      </c>
      <c r="F27" s="37">
        <v>5092.59</v>
      </c>
      <c r="G27" s="37">
        <v>815</v>
      </c>
      <c r="H27" s="99"/>
      <c r="I27" s="99"/>
      <c r="J27" s="37">
        <v>94</v>
      </c>
      <c r="K27" s="37">
        <v>5092.59</v>
      </c>
      <c r="L27" s="99">
        <v>815</v>
      </c>
      <c r="M27" s="96" t="s">
        <v>260</v>
      </c>
      <c r="N27" s="99"/>
    </row>
    <row r="28" spans="1:14" ht="82.5" customHeight="1">
      <c r="A28" s="96" t="s">
        <v>261</v>
      </c>
      <c r="B28" s="96" t="s">
        <v>262</v>
      </c>
      <c r="C28" s="101" t="s">
        <v>263</v>
      </c>
      <c r="D28" s="29" t="s">
        <v>69</v>
      </c>
      <c r="E28" s="37">
        <v>800</v>
      </c>
      <c r="F28" s="37">
        <v>34400</v>
      </c>
      <c r="G28" s="37">
        <v>6600</v>
      </c>
      <c r="H28" s="99"/>
      <c r="I28" s="99"/>
      <c r="J28" s="37">
        <v>470</v>
      </c>
      <c r="K28" s="37">
        <v>19300</v>
      </c>
      <c r="L28" s="99">
        <v>5650</v>
      </c>
      <c r="M28" s="96" t="s">
        <v>264</v>
      </c>
      <c r="N28" s="99"/>
    </row>
    <row r="29" spans="1:14" ht="22.5" customHeight="1">
      <c r="A29" s="96" t="s">
        <v>265</v>
      </c>
      <c r="B29" s="96" t="s">
        <v>266</v>
      </c>
      <c r="C29" s="101" t="s">
        <v>198</v>
      </c>
      <c r="D29" s="96" t="s">
        <v>267</v>
      </c>
      <c r="E29" s="37">
        <v>165</v>
      </c>
      <c r="F29" s="37">
        <v>9522</v>
      </c>
      <c r="G29" s="37">
        <v>1000</v>
      </c>
      <c r="H29" s="37">
        <v>165</v>
      </c>
      <c r="I29" s="37">
        <v>9522</v>
      </c>
      <c r="J29" s="99"/>
      <c r="K29" s="99"/>
      <c r="L29" s="99"/>
      <c r="M29" s="105" t="s">
        <v>268</v>
      </c>
      <c r="N29" s="99"/>
    </row>
    <row r="30" spans="1:14" ht="22.5" customHeight="1">
      <c r="A30" s="96" t="s">
        <v>269</v>
      </c>
      <c r="B30" s="96" t="s">
        <v>266</v>
      </c>
      <c r="C30" s="101" t="s">
        <v>198</v>
      </c>
      <c r="D30" s="96" t="s">
        <v>267</v>
      </c>
      <c r="E30" s="37">
        <v>91</v>
      </c>
      <c r="F30" s="37">
        <v>4032</v>
      </c>
      <c r="G30" s="37">
        <v>450</v>
      </c>
      <c r="H30" s="37">
        <v>91</v>
      </c>
      <c r="I30" s="37">
        <v>4032</v>
      </c>
      <c r="J30" s="99"/>
      <c r="K30" s="99"/>
      <c r="L30" s="99"/>
      <c r="M30" s="105" t="s">
        <v>268</v>
      </c>
      <c r="N30" s="99"/>
    </row>
    <row r="31" spans="1:14" ht="22.5" customHeight="1">
      <c r="A31" s="96" t="s">
        <v>270</v>
      </c>
      <c r="B31" s="96" t="s">
        <v>226</v>
      </c>
      <c r="C31" s="101" t="s">
        <v>198</v>
      </c>
      <c r="D31" s="96" t="s">
        <v>271</v>
      </c>
      <c r="E31" s="37">
        <v>324</v>
      </c>
      <c r="F31" s="37">
        <v>19440</v>
      </c>
      <c r="G31" s="37">
        <v>6480</v>
      </c>
      <c r="H31" s="99"/>
      <c r="I31" s="99"/>
      <c r="J31" s="99"/>
      <c r="K31" s="99"/>
      <c r="L31" s="99">
        <v>1340</v>
      </c>
      <c r="M31" s="96" t="s">
        <v>272</v>
      </c>
      <c r="N31" s="99"/>
    </row>
    <row r="32" spans="1:14" ht="22.5" customHeight="1">
      <c r="A32" s="96" t="s">
        <v>273</v>
      </c>
      <c r="B32" s="96" t="s">
        <v>274</v>
      </c>
      <c r="C32" s="101" t="s">
        <v>198</v>
      </c>
      <c r="D32" s="96" t="s">
        <v>274</v>
      </c>
      <c r="E32" s="37">
        <v>60</v>
      </c>
      <c r="F32" s="37">
        <v>3375</v>
      </c>
      <c r="G32" s="37">
        <v>378</v>
      </c>
      <c r="H32" s="37">
        <v>60</v>
      </c>
      <c r="I32" s="37">
        <v>3375</v>
      </c>
      <c r="J32" s="99"/>
      <c r="K32" s="99"/>
      <c r="L32" s="37">
        <v>378</v>
      </c>
      <c r="M32" s="105" t="s">
        <v>275</v>
      </c>
      <c r="N32" s="99">
        <v>60</v>
      </c>
    </row>
    <row r="33" spans="1:14" ht="22.5" customHeight="1">
      <c r="A33" s="96" t="s">
        <v>276</v>
      </c>
      <c r="B33" s="96" t="s">
        <v>277</v>
      </c>
      <c r="C33" s="101" t="s">
        <v>198</v>
      </c>
      <c r="D33" s="96" t="s">
        <v>277</v>
      </c>
      <c r="E33" s="37">
        <v>262</v>
      </c>
      <c r="F33" s="37">
        <v>9926</v>
      </c>
      <c r="G33" s="37">
        <v>844</v>
      </c>
      <c r="H33" s="37"/>
      <c r="I33" s="37"/>
      <c r="J33" s="37">
        <v>262</v>
      </c>
      <c r="K33" s="37">
        <v>9926</v>
      </c>
      <c r="L33" s="37">
        <v>1020</v>
      </c>
      <c r="M33" s="105" t="s">
        <v>278</v>
      </c>
      <c r="N33" s="99"/>
    </row>
    <row r="34" spans="1:14" ht="22.5" customHeight="1">
      <c r="A34" s="96" t="s">
        <v>279</v>
      </c>
      <c r="B34" s="96" t="s">
        <v>277</v>
      </c>
      <c r="C34" s="101" t="s">
        <v>198</v>
      </c>
      <c r="D34" s="96" t="s">
        <v>277</v>
      </c>
      <c r="E34" s="37">
        <v>262</v>
      </c>
      <c r="F34" s="37">
        <v>9926</v>
      </c>
      <c r="G34" s="37">
        <v>844</v>
      </c>
      <c r="H34" s="99"/>
      <c r="I34" s="99"/>
      <c r="J34" s="37">
        <v>262</v>
      </c>
      <c r="K34" s="37">
        <v>9926</v>
      </c>
      <c r="L34" s="99">
        <v>1030</v>
      </c>
      <c r="M34" s="96" t="s">
        <v>280</v>
      </c>
      <c r="N34" s="99"/>
    </row>
    <row r="35" spans="1:14" ht="22.5" customHeight="1">
      <c r="A35" s="96" t="s">
        <v>281</v>
      </c>
      <c r="B35" s="96" t="s">
        <v>282</v>
      </c>
      <c r="C35" s="101" t="s">
        <v>263</v>
      </c>
      <c r="D35" s="96" t="s">
        <v>199</v>
      </c>
      <c r="E35" s="37">
        <v>80</v>
      </c>
      <c r="F35" s="37">
        <v>2649</v>
      </c>
      <c r="G35" s="37">
        <v>766</v>
      </c>
      <c r="H35" s="37">
        <v>80</v>
      </c>
      <c r="I35" s="37">
        <v>2649</v>
      </c>
      <c r="J35" s="99"/>
      <c r="K35" s="99"/>
      <c r="L35" s="99">
        <v>768</v>
      </c>
      <c r="M35" s="96" t="s">
        <v>283</v>
      </c>
      <c r="N35" s="99"/>
    </row>
    <row r="36" spans="1:14" ht="22.5" customHeight="1">
      <c r="A36" s="96" t="s">
        <v>284</v>
      </c>
      <c r="B36" s="96" t="s">
        <v>285</v>
      </c>
      <c r="C36" s="101" t="s">
        <v>198</v>
      </c>
      <c r="D36" s="96" t="s">
        <v>286</v>
      </c>
      <c r="E36" s="37">
        <v>200</v>
      </c>
      <c r="F36" s="37">
        <v>7900</v>
      </c>
      <c r="G36" s="37">
        <v>800</v>
      </c>
      <c r="H36" s="99"/>
      <c r="I36" s="99"/>
      <c r="J36" s="99"/>
      <c r="K36" s="99"/>
      <c r="L36" s="99">
        <v>1310</v>
      </c>
      <c r="M36" s="96" t="s">
        <v>200</v>
      </c>
      <c r="N36" s="99"/>
    </row>
    <row r="37" spans="1:14" ht="22.5" customHeight="1">
      <c r="A37" s="96" t="s">
        <v>287</v>
      </c>
      <c r="B37" s="96" t="s">
        <v>288</v>
      </c>
      <c r="C37" s="101" t="s">
        <v>198</v>
      </c>
      <c r="D37" s="96" t="s">
        <v>288</v>
      </c>
      <c r="E37" s="37">
        <v>180</v>
      </c>
      <c r="F37" s="37">
        <v>12000</v>
      </c>
      <c r="G37" s="37">
        <v>2600</v>
      </c>
      <c r="H37" s="99"/>
      <c r="I37" s="99"/>
      <c r="J37" s="99"/>
      <c r="K37" s="99"/>
      <c r="L37" s="99">
        <v>3100</v>
      </c>
      <c r="M37" s="96" t="s">
        <v>289</v>
      </c>
      <c r="N37" s="99"/>
    </row>
    <row r="38" spans="1:14" ht="22.5" customHeight="1">
      <c r="A38" s="96" t="s">
        <v>290</v>
      </c>
      <c r="B38" s="96" t="s">
        <v>291</v>
      </c>
      <c r="C38" s="101" t="s">
        <v>239</v>
      </c>
      <c r="D38" s="96" t="s">
        <v>292</v>
      </c>
      <c r="E38" s="37">
        <v>128</v>
      </c>
      <c r="F38" s="37">
        <v>5600</v>
      </c>
      <c r="G38" s="37">
        <v>201.6</v>
      </c>
      <c r="H38" s="37">
        <v>128</v>
      </c>
      <c r="I38" s="37">
        <v>5600</v>
      </c>
      <c r="J38" s="99"/>
      <c r="K38" s="99"/>
      <c r="L38" s="37">
        <v>67.2</v>
      </c>
      <c r="M38" s="96" t="s">
        <v>293</v>
      </c>
      <c r="N38" s="37">
        <v>128</v>
      </c>
    </row>
    <row r="39" spans="1:14" ht="22.5" customHeight="1">
      <c r="A39" s="96" t="s">
        <v>294</v>
      </c>
      <c r="B39" s="96" t="s">
        <v>291</v>
      </c>
      <c r="C39" s="101" t="s">
        <v>239</v>
      </c>
      <c r="D39" s="96" t="s">
        <v>295</v>
      </c>
      <c r="E39" s="37">
        <v>90</v>
      </c>
      <c r="F39" s="37">
        <v>3750.5</v>
      </c>
      <c r="G39" s="37">
        <v>135</v>
      </c>
      <c r="H39" s="37">
        <v>90</v>
      </c>
      <c r="I39" s="37">
        <v>3750.5</v>
      </c>
      <c r="J39" s="99"/>
      <c r="K39" s="99"/>
      <c r="L39" s="37">
        <v>45</v>
      </c>
      <c r="M39" s="96" t="s">
        <v>293</v>
      </c>
      <c r="N39" s="37">
        <v>83</v>
      </c>
    </row>
    <row r="40" spans="1:14" ht="22.5" customHeight="1">
      <c r="A40" s="96" t="s">
        <v>296</v>
      </c>
      <c r="B40" s="96" t="s">
        <v>291</v>
      </c>
      <c r="C40" s="101" t="s">
        <v>239</v>
      </c>
      <c r="D40" s="96" t="s">
        <v>292</v>
      </c>
      <c r="E40" s="37">
        <v>237</v>
      </c>
      <c r="F40" s="37">
        <v>13163</v>
      </c>
      <c r="G40" s="37">
        <v>473.9</v>
      </c>
      <c r="H40" s="37">
        <v>237</v>
      </c>
      <c r="I40" s="37">
        <v>13163</v>
      </c>
      <c r="J40" s="99"/>
      <c r="K40" s="99"/>
      <c r="L40" s="37">
        <v>145.9</v>
      </c>
      <c r="M40" s="96" t="s">
        <v>293</v>
      </c>
      <c r="N40" s="37">
        <v>237</v>
      </c>
    </row>
    <row r="41" spans="1:14" ht="22.5" customHeight="1">
      <c r="A41" s="96" t="s">
        <v>297</v>
      </c>
      <c r="B41" s="96" t="s">
        <v>291</v>
      </c>
      <c r="C41" s="101" t="s">
        <v>239</v>
      </c>
      <c r="D41" s="96" t="s">
        <v>292</v>
      </c>
      <c r="E41" s="37">
        <v>195</v>
      </c>
      <c r="F41" s="37">
        <v>8875</v>
      </c>
      <c r="G41" s="37">
        <v>320</v>
      </c>
      <c r="H41" s="37">
        <v>195</v>
      </c>
      <c r="I41" s="37">
        <v>8875</v>
      </c>
      <c r="J41" s="99"/>
      <c r="K41" s="99"/>
      <c r="L41" s="37">
        <v>106</v>
      </c>
      <c r="M41" s="96" t="s">
        <v>293</v>
      </c>
      <c r="N41" s="37">
        <v>150</v>
      </c>
    </row>
    <row r="42" spans="1:14" ht="22.5" customHeight="1">
      <c r="A42" s="96" t="s">
        <v>298</v>
      </c>
      <c r="B42" s="96" t="s">
        <v>299</v>
      </c>
      <c r="C42" s="101" t="s">
        <v>239</v>
      </c>
      <c r="D42" s="96" t="s">
        <v>300</v>
      </c>
      <c r="E42" s="37">
        <v>150</v>
      </c>
      <c r="F42" s="37">
        <v>4500</v>
      </c>
      <c r="G42" s="37">
        <v>120</v>
      </c>
      <c r="H42" s="37">
        <v>150</v>
      </c>
      <c r="I42" s="37">
        <v>4500</v>
      </c>
      <c r="J42" s="37"/>
      <c r="K42" s="37"/>
      <c r="L42" s="37">
        <v>40</v>
      </c>
      <c r="M42" s="96" t="s">
        <v>301</v>
      </c>
      <c r="N42" s="37"/>
    </row>
    <row r="43" spans="1:14" ht="22.5" customHeight="1">
      <c r="A43" s="96" t="s">
        <v>302</v>
      </c>
      <c r="B43" s="96" t="s">
        <v>303</v>
      </c>
      <c r="C43" s="101" t="s">
        <v>239</v>
      </c>
      <c r="D43" s="96" t="s">
        <v>304</v>
      </c>
      <c r="E43" s="37">
        <v>50</v>
      </c>
      <c r="F43" s="37">
        <v>1500</v>
      </c>
      <c r="G43" s="37">
        <v>82</v>
      </c>
      <c r="H43" s="37">
        <v>50</v>
      </c>
      <c r="I43" s="37">
        <v>1500</v>
      </c>
      <c r="J43" s="37"/>
      <c r="K43" s="37"/>
      <c r="L43" s="37">
        <v>82</v>
      </c>
      <c r="M43" s="96" t="s">
        <v>305</v>
      </c>
      <c r="N43" s="37"/>
    </row>
    <row r="44" spans="1:14" s="87" customFormat="1" ht="22.5" customHeight="1">
      <c r="A44" s="102" t="s">
        <v>306</v>
      </c>
      <c r="B44" s="95" t="s">
        <v>307</v>
      </c>
      <c r="C44" s="95" t="s">
        <v>308</v>
      </c>
      <c r="D44" s="95" t="s">
        <v>309</v>
      </c>
      <c r="E44" s="35">
        <v>509</v>
      </c>
      <c r="F44" s="35">
        <v>49118</v>
      </c>
      <c r="G44" s="35">
        <v>10851</v>
      </c>
      <c r="H44" s="35">
        <v>134</v>
      </c>
      <c r="I44" s="35">
        <v>15368</v>
      </c>
      <c r="J44" s="35"/>
      <c r="K44" s="35"/>
      <c r="L44" s="35">
        <v>6910</v>
      </c>
      <c r="M44" s="95" t="s">
        <v>310</v>
      </c>
      <c r="N44" s="35"/>
    </row>
    <row r="45" spans="1:14" ht="22.5" customHeight="1">
      <c r="A45" s="96" t="s">
        <v>311</v>
      </c>
      <c r="B45" s="96" t="s">
        <v>251</v>
      </c>
      <c r="C45" s="101" t="s">
        <v>198</v>
      </c>
      <c r="D45" s="96" t="s">
        <v>220</v>
      </c>
      <c r="E45" s="37">
        <v>125</v>
      </c>
      <c r="F45" s="37">
        <v>11250</v>
      </c>
      <c r="G45" s="37">
        <v>2600</v>
      </c>
      <c r="H45" s="37"/>
      <c r="I45" s="37"/>
      <c r="J45" s="37"/>
      <c r="K45" s="37"/>
      <c r="L45" s="37">
        <v>673</v>
      </c>
      <c r="M45" s="96" t="s">
        <v>312</v>
      </c>
      <c r="N45" s="37"/>
    </row>
    <row r="46" spans="1:14" ht="62.25" customHeight="1">
      <c r="A46" s="96" t="s">
        <v>313</v>
      </c>
      <c r="B46" s="96" t="s">
        <v>314</v>
      </c>
      <c r="C46" s="101" t="s">
        <v>315</v>
      </c>
      <c r="D46" s="96" t="s">
        <v>316</v>
      </c>
      <c r="E46" s="101">
        <v>125</v>
      </c>
      <c r="F46" s="101">
        <v>11250</v>
      </c>
      <c r="G46" s="101">
        <v>1800</v>
      </c>
      <c r="H46" s="37"/>
      <c r="I46" s="37"/>
      <c r="J46" s="37"/>
      <c r="K46" s="37"/>
      <c r="L46" s="37">
        <v>985</v>
      </c>
      <c r="M46" s="96" t="s">
        <v>317</v>
      </c>
      <c r="N46" s="37"/>
    </row>
    <row r="47" spans="1:14" ht="22.5" customHeight="1">
      <c r="A47" s="96" t="s">
        <v>318</v>
      </c>
      <c r="B47" s="96" t="s">
        <v>226</v>
      </c>
      <c r="C47" s="96" t="s">
        <v>227</v>
      </c>
      <c r="D47" s="96" t="s">
        <v>228</v>
      </c>
      <c r="E47" s="37">
        <v>125</v>
      </c>
      <c r="F47" s="37">
        <v>11250</v>
      </c>
      <c r="G47" s="37">
        <v>3375</v>
      </c>
      <c r="H47" s="37"/>
      <c r="I47" s="37"/>
      <c r="J47" s="37"/>
      <c r="K47" s="37"/>
      <c r="L47" s="37">
        <v>1340</v>
      </c>
      <c r="M47" s="96" t="s">
        <v>319</v>
      </c>
      <c r="N47" s="37"/>
    </row>
    <row r="48" spans="1:14" ht="22.5" customHeight="1">
      <c r="A48" s="96" t="s">
        <v>320</v>
      </c>
      <c r="B48" s="96" t="s">
        <v>321</v>
      </c>
      <c r="C48" s="101" t="s">
        <v>263</v>
      </c>
      <c r="D48" s="96" t="s">
        <v>199</v>
      </c>
      <c r="E48" s="101">
        <v>84</v>
      </c>
      <c r="F48" s="101">
        <v>9918</v>
      </c>
      <c r="G48" s="37">
        <v>2242</v>
      </c>
      <c r="H48" s="101">
        <v>84</v>
      </c>
      <c r="I48" s="101">
        <v>9918</v>
      </c>
      <c r="J48" s="37"/>
      <c r="K48" s="37"/>
      <c r="L48" s="37">
        <v>2242</v>
      </c>
      <c r="M48" s="96" t="s">
        <v>305</v>
      </c>
      <c r="N48" s="37"/>
    </row>
    <row r="49" spans="1:14" ht="22.5" customHeight="1">
      <c r="A49" s="96" t="s">
        <v>322</v>
      </c>
      <c r="B49" s="96" t="s">
        <v>323</v>
      </c>
      <c r="C49" s="101" t="s">
        <v>263</v>
      </c>
      <c r="D49" s="96" t="s">
        <v>292</v>
      </c>
      <c r="E49" s="37">
        <v>46</v>
      </c>
      <c r="F49" s="37">
        <v>5100</v>
      </c>
      <c r="G49" s="37">
        <v>780</v>
      </c>
      <c r="H49" s="37">
        <v>46</v>
      </c>
      <c r="I49" s="37">
        <v>5100</v>
      </c>
      <c r="J49" s="37"/>
      <c r="K49" s="37"/>
      <c r="L49" s="37">
        <v>1560</v>
      </c>
      <c r="M49" s="96" t="s">
        <v>324</v>
      </c>
      <c r="N49" s="37"/>
    </row>
    <row r="50" spans="1:14" ht="22.5" customHeight="1">
      <c r="A50" s="96" t="s">
        <v>325</v>
      </c>
      <c r="B50" s="96" t="s">
        <v>326</v>
      </c>
      <c r="C50" s="101" t="s">
        <v>263</v>
      </c>
      <c r="D50" s="96" t="s">
        <v>292</v>
      </c>
      <c r="E50" s="37">
        <v>4</v>
      </c>
      <c r="F50" s="37">
        <v>350</v>
      </c>
      <c r="G50" s="37">
        <v>54</v>
      </c>
      <c r="H50" s="37">
        <v>4</v>
      </c>
      <c r="I50" s="37">
        <v>350</v>
      </c>
      <c r="J50" s="37"/>
      <c r="K50" s="37"/>
      <c r="L50" s="37">
        <v>110</v>
      </c>
      <c r="M50" s="96" t="s">
        <v>324</v>
      </c>
      <c r="N50" s="39"/>
    </row>
    <row r="51" spans="1:14" s="87" customFormat="1" ht="22.5" customHeight="1">
      <c r="A51" s="106" t="s">
        <v>327</v>
      </c>
      <c r="B51" s="89" t="s">
        <v>328</v>
      </c>
      <c r="C51" s="89" t="s">
        <v>329</v>
      </c>
      <c r="D51" s="89" t="s">
        <v>330</v>
      </c>
      <c r="E51" s="90">
        <f>SUM(E52)</f>
        <v>9311</v>
      </c>
      <c r="F51" s="90">
        <f>SUM(F52)</f>
        <v>1237746.81</v>
      </c>
      <c r="G51" s="90">
        <f>SUM(G52)</f>
        <v>1033429</v>
      </c>
      <c r="H51" s="90">
        <f>SUM(H52)</f>
        <v>3106</v>
      </c>
      <c r="I51" s="90">
        <f>SUM(I52)</f>
        <v>417382</v>
      </c>
      <c r="J51" s="90">
        <f>SUM(J52)</f>
        <v>2994</v>
      </c>
      <c r="K51" s="90">
        <f>SUM(K52)</f>
        <v>476332</v>
      </c>
      <c r="L51" s="90">
        <f>SUM(L52)</f>
        <v>336112</v>
      </c>
      <c r="M51" s="107" t="s">
        <v>331</v>
      </c>
      <c r="N51" s="90"/>
    </row>
    <row r="52" spans="1:14" s="87" customFormat="1" ht="22.5" customHeight="1">
      <c r="A52" s="108" t="s">
        <v>332</v>
      </c>
      <c r="B52" s="95" t="s">
        <v>333</v>
      </c>
      <c r="C52" s="95" t="s">
        <v>334</v>
      </c>
      <c r="D52" s="95" t="s">
        <v>335</v>
      </c>
      <c r="E52" s="109">
        <v>9311</v>
      </c>
      <c r="F52" s="109">
        <v>1237746.81</v>
      </c>
      <c r="G52" s="109">
        <v>1033429</v>
      </c>
      <c r="H52" s="109">
        <v>3106</v>
      </c>
      <c r="I52" s="109">
        <v>417382</v>
      </c>
      <c r="J52" s="109">
        <v>2994</v>
      </c>
      <c r="K52" s="109">
        <v>476332</v>
      </c>
      <c r="L52" s="109">
        <v>336112</v>
      </c>
      <c r="M52" s="95" t="s">
        <v>336</v>
      </c>
      <c r="N52" s="110"/>
    </row>
    <row r="53" spans="1:14" ht="72" customHeight="1">
      <c r="A53" s="111" t="s">
        <v>337</v>
      </c>
      <c r="B53" s="111" t="s">
        <v>338</v>
      </c>
      <c r="C53" s="112" t="s">
        <v>339</v>
      </c>
      <c r="D53" s="111" t="s">
        <v>340</v>
      </c>
      <c r="E53" s="112">
        <v>965</v>
      </c>
      <c r="F53" s="112">
        <v>125216</v>
      </c>
      <c r="G53" s="67">
        <v>48000</v>
      </c>
      <c r="H53" s="112">
        <v>965</v>
      </c>
      <c r="I53" s="112">
        <v>125216</v>
      </c>
      <c r="J53" s="67"/>
      <c r="K53" s="67"/>
      <c r="L53" s="113">
        <v>34907</v>
      </c>
      <c r="M53" s="114" t="s">
        <v>341</v>
      </c>
      <c r="N53" s="115"/>
    </row>
    <row r="54" spans="1:14" ht="123.75" customHeight="1">
      <c r="A54" s="111" t="s">
        <v>342</v>
      </c>
      <c r="B54" s="111" t="s">
        <v>343</v>
      </c>
      <c r="C54" s="112" t="s">
        <v>339</v>
      </c>
      <c r="D54" s="111" t="s">
        <v>344</v>
      </c>
      <c r="E54" s="112">
        <v>300</v>
      </c>
      <c r="F54" s="112">
        <v>26800</v>
      </c>
      <c r="G54" s="67">
        <v>25000</v>
      </c>
      <c r="H54" s="112">
        <v>300</v>
      </c>
      <c r="I54" s="112">
        <v>26800</v>
      </c>
      <c r="J54" s="67"/>
      <c r="K54" s="67"/>
      <c r="L54" s="113">
        <v>13847</v>
      </c>
      <c r="M54" s="114" t="s">
        <v>345</v>
      </c>
      <c r="N54" s="115"/>
    </row>
    <row r="55" spans="1:14" ht="62.25" customHeight="1">
      <c r="A55" s="111" t="s">
        <v>346</v>
      </c>
      <c r="B55" s="111" t="s">
        <v>347</v>
      </c>
      <c r="C55" s="112" t="s">
        <v>339</v>
      </c>
      <c r="D55" s="111" t="s">
        <v>348</v>
      </c>
      <c r="E55" s="112"/>
      <c r="F55" s="112"/>
      <c r="G55" s="67">
        <v>80000</v>
      </c>
      <c r="H55" s="67"/>
      <c r="I55" s="67"/>
      <c r="J55" s="67"/>
      <c r="K55" s="67"/>
      <c r="L55" s="113">
        <v>40230</v>
      </c>
      <c r="M55" s="114" t="s">
        <v>349</v>
      </c>
      <c r="N55" s="115"/>
    </row>
    <row r="56" spans="1:14" ht="22.5" customHeight="1">
      <c r="A56" s="111" t="s">
        <v>350</v>
      </c>
      <c r="B56" s="60" t="s">
        <v>149</v>
      </c>
      <c r="C56" s="67" t="s">
        <v>117</v>
      </c>
      <c r="D56" s="60" t="s">
        <v>157</v>
      </c>
      <c r="E56" s="72">
        <v>602</v>
      </c>
      <c r="F56" s="72">
        <v>101000</v>
      </c>
      <c r="G56" s="72">
        <v>21000</v>
      </c>
      <c r="H56" s="72"/>
      <c r="I56" s="72"/>
      <c r="J56" s="72"/>
      <c r="K56" s="72"/>
      <c r="L56" s="72">
        <v>1500</v>
      </c>
      <c r="M56" s="116" t="s">
        <v>351</v>
      </c>
      <c r="N56" s="115"/>
    </row>
    <row r="57" spans="1:14" ht="22.5" customHeight="1">
      <c r="A57" s="111" t="s">
        <v>352</v>
      </c>
      <c r="B57" s="60" t="s">
        <v>353</v>
      </c>
      <c r="C57" s="67" t="s">
        <v>117</v>
      </c>
      <c r="D57" s="60" t="s">
        <v>135</v>
      </c>
      <c r="E57" s="67"/>
      <c r="F57" s="67"/>
      <c r="G57" s="67">
        <v>160000</v>
      </c>
      <c r="H57" s="67"/>
      <c r="I57" s="67"/>
      <c r="J57" s="67"/>
      <c r="K57" s="67"/>
      <c r="L57" s="67">
        <v>10000</v>
      </c>
      <c r="M57" s="114" t="s">
        <v>354</v>
      </c>
      <c r="N57" s="115"/>
    </row>
    <row r="58" spans="1:14" ht="31.5" customHeight="1">
      <c r="A58" s="111" t="s">
        <v>355</v>
      </c>
      <c r="B58" s="60" t="s">
        <v>356</v>
      </c>
      <c r="C58" s="67" t="s">
        <v>117</v>
      </c>
      <c r="D58" s="60" t="s">
        <v>135</v>
      </c>
      <c r="E58" s="67"/>
      <c r="F58" s="67"/>
      <c r="G58" s="67">
        <v>29000</v>
      </c>
      <c r="H58" s="67"/>
      <c r="I58" s="67"/>
      <c r="J58" s="67"/>
      <c r="K58" s="67"/>
      <c r="L58" s="67">
        <v>3700</v>
      </c>
      <c r="M58" s="114" t="s">
        <v>357</v>
      </c>
      <c r="N58" s="115"/>
    </row>
    <row r="59" spans="1:14" ht="31.5" customHeight="1">
      <c r="A59" s="111" t="s">
        <v>358</v>
      </c>
      <c r="B59" s="117" t="s">
        <v>359</v>
      </c>
      <c r="C59" s="72" t="s">
        <v>360</v>
      </c>
      <c r="D59" s="60" t="s">
        <v>361</v>
      </c>
      <c r="E59" s="112"/>
      <c r="F59" s="112"/>
      <c r="G59" s="72">
        <v>75000</v>
      </c>
      <c r="H59" s="72"/>
      <c r="I59" s="72"/>
      <c r="J59" s="72"/>
      <c r="K59" s="72"/>
      <c r="L59" s="113">
        <v>17080</v>
      </c>
      <c r="M59" s="114" t="s">
        <v>357</v>
      </c>
      <c r="N59" s="115"/>
    </row>
    <row r="60" spans="1:14" ht="51.75" customHeight="1">
      <c r="A60" s="111" t="s">
        <v>362</v>
      </c>
      <c r="B60" s="117" t="s">
        <v>363</v>
      </c>
      <c r="C60" s="72" t="s">
        <v>360</v>
      </c>
      <c r="D60" s="60" t="s">
        <v>364</v>
      </c>
      <c r="E60" s="112" t="s">
        <v>365</v>
      </c>
      <c r="F60" s="112" t="s">
        <v>366</v>
      </c>
      <c r="G60" s="72">
        <v>42000</v>
      </c>
      <c r="H60" s="72"/>
      <c r="I60" s="72"/>
      <c r="J60" s="72">
        <v>128</v>
      </c>
      <c r="K60" s="72">
        <v>23818</v>
      </c>
      <c r="L60" s="113">
        <v>20230</v>
      </c>
      <c r="M60" s="114" t="s">
        <v>367</v>
      </c>
      <c r="N60" s="115"/>
    </row>
    <row r="61" spans="1:14" ht="22.5" customHeight="1">
      <c r="A61" s="111" t="s">
        <v>368</v>
      </c>
      <c r="B61" s="60" t="s">
        <v>369</v>
      </c>
      <c r="C61" s="67" t="s">
        <v>117</v>
      </c>
      <c r="D61" s="60" t="s">
        <v>135</v>
      </c>
      <c r="E61" s="67">
        <v>1129</v>
      </c>
      <c r="F61" s="118">
        <v>150000</v>
      </c>
      <c r="G61" s="67">
        <v>66300</v>
      </c>
      <c r="H61" s="67"/>
      <c r="I61" s="67"/>
      <c r="J61" s="67">
        <v>48</v>
      </c>
      <c r="K61" s="67">
        <v>6000</v>
      </c>
      <c r="L61" s="67">
        <v>20140</v>
      </c>
      <c r="M61" s="114" t="s">
        <v>370</v>
      </c>
      <c r="N61" s="115"/>
    </row>
    <row r="62" spans="1:14" ht="22.5" customHeight="1">
      <c r="A62" s="111" t="s">
        <v>371</v>
      </c>
      <c r="B62" s="60" t="s">
        <v>137</v>
      </c>
      <c r="C62" s="67" t="s">
        <v>117</v>
      </c>
      <c r="D62" s="60" t="s">
        <v>135</v>
      </c>
      <c r="E62" s="67">
        <v>692</v>
      </c>
      <c r="F62" s="67">
        <v>100000</v>
      </c>
      <c r="G62" s="67">
        <v>32920</v>
      </c>
      <c r="H62" s="67"/>
      <c r="I62" s="67"/>
      <c r="J62" s="67">
        <v>692</v>
      </c>
      <c r="K62" s="67">
        <v>100000</v>
      </c>
      <c r="L62" s="67">
        <v>22400</v>
      </c>
      <c r="M62" s="114" t="s">
        <v>372</v>
      </c>
      <c r="N62" s="115"/>
    </row>
    <row r="63" spans="1:14" ht="22.5" customHeight="1">
      <c r="A63" s="111" t="s">
        <v>373</v>
      </c>
      <c r="B63" s="60" t="s">
        <v>125</v>
      </c>
      <c r="C63" s="67" t="s">
        <v>117</v>
      </c>
      <c r="D63" s="60" t="s">
        <v>126</v>
      </c>
      <c r="E63" s="67">
        <v>238</v>
      </c>
      <c r="F63" s="67">
        <v>29750</v>
      </c>
      <c r="G63" s="67">
        <v>18000</v>
      </c>
      <c r="H63" s="67">
        <v>238</v>
      </c>
      <c r="I63" s="67">
        <v>29750</v>
      </c>
      <c r="J63" s="67"/>
      <c r="K63" s="67"/>
      <c r="L63" s="113">
        <v>3250</v>
      </c>
      <c r="M63" s="114" t="s">
        <v>374</v>
      </c>
      <c r="N63" s="115"/>
    </row>
    <row r="64" spans="1:14" ht="22.5" customHeight="1">
      <c r="A64" s="111" t="s">
        <v>375</v>
      </c>
      <c r="B64" s="111" t="s">
        <v>376</v>
      </c>
      <c r="C64" s="119" t="s">
        <v>377</v>
      </c>
      <c r="D64" s="111" t="s">
        <v>378</v>
      </c>
      <c r="E64" s="120">
        <v>171</v>
      </c>
      <c r="F64" s="120">
        <v>29300</v>
      </c>
      <c r="G64" s="112">
        <v>5309</v>
      </c>
      <c r="H64" s="67"/>
      <c r="I64" s="67"/>
      <c r="J64" s="112">
        <v>171</v>
      </c>
      <c r="K64" s="112">
        <v>29300</v>
      </c>
      <c r="L64" s="113">
        <v>5309</v>
      </c>
      <c r="M64" s="114" t="s">
        <v>374</v>
      </c>
      <c r="N64" s="115"/>
    </row>
    <row r="65" spans="1:14" ht="31.5" customHeight="1">
      <c r="A65" s="111" t="s">
        <v>379</v>
      </c>
      <c r="B65" s="111" t="s">
        <v>380</v>
      </c>
      <c r="C65" s="112" t="s">
        <v>381</v>
      </c>
      <c r="D65" s="111" t="s">
        <v>382</v>
      </c>
      <c r="E65" s="112">
        <v>584</v>
      </c>
      <c r="F65" s="112">
        <v>69536.32</v>
      </c>
      <c r="G65" s="67">
        <v>45000</v>
      </c>
      <c r="H65" s="67"/>
      <c r="I65" s="67"/>
      <c r="J65" s="67"/>
      <c r="K65" s="67"/>
      <c r="L65" s="113">
        <v>13783</v>
      </c>
      <c r="M65" s="114" t="s">
        <v>383</v>
      </c>
      <c r="N65" s="115"/>
    </row>
    <row r="66" spans="1:14" ht="22.5" customHeight="1">
      <c r="A66" s="111" t="s">
        <v>384</v>
      </c>
      <c r="B66" s="111" t="s">
        <v>385</v>
      </c>
      <c r="C66" s="119" t="s">
        <v>377</v>
      </c>
      <c r="D66" s="111" t="s">
        <v>386</v>
      </c>
      <c r="E66" s="112">
        <v>243</v>
      </c>
      <c r="F66" s="112">
        <v>54865.49</v>
      </c>
      <c r="G66" s="67">
        <v>180000</v>
      </c>
      <c r="H66" s="67"/>
      <c r="I66" s="67"/>
      <c r="J66" s="67"/>
      <c r="K66" s="67"/>
      <c r="L66" s="113">
        <v>20607</v>
      </c>
      <c r="M66" s="114" t="s">
        <v>387</v>
      </c>
      <c r="N66" s="115"/>
    </row>
    <row r="67" spans="1:14" ht="72" customHeight="1">
      <c r="A67" s="111" t="s">
        <v>388</v>
      </c>
      <c r="B67" s="111" t="s">
        <v>389</v>
      </c>
      <c r="C67" s="119" t="s">
        <v>377</v>
      </c>
      <c r="D67" s="111" t="s">
        <v>340</v>
      </c>
      <c r="E67" s="67">
        <v>1103</v>
      </c>
      <c r="F67" s="118">
        <v>165083</v>
      </c>
      <c r="G67" s="67">
        <v>81000</v>
      </c>
      <c r="H67" s="112">
        <v>573</v>
      </c>
      <c r="I67" s="112">
        <v>79180</v>
      </c>
      <c r="J67" s="112">
        <v>230</v>
      </c>
      <c r="K67" s="112">
        <v>50265</v>
      </c>
      <c r="L67" s="113">
        <v>40162</v>
      </c>
      <c r="M67" s="114" t="s">
        <v>390</v>
      </c>
      <c r="N67" s="115"/>
    </row>
    <row r="68" spans="1:14" ht="41.25" customHeight="1">
      <c r="A68" s="111" t="s">
        <v>391</v>
      </c>
      <c r="B68" s="111" t="s">
        <v>389</v>
      </c>
      <c r="C68" s="72" t="s">
        <v>360</v>
      </c>
      <c r="D68" s="111" t="s">
        <v>340</v>
      </c>
      <c r="E68" s="120">
        <v>220</v>
      </c>
      <c r="F68" s="120">
        <v>33000</v>
      </c>
      <c r="G68" s="120">
        <v>7000</v>
      </c>
      <c r="H68" s="112"/>
      <c r="I68" s="112"/>
      <c r="J68" s="120">
        <v>220</v>
      </c>
      <c r="K68" s="120">
        <v>33000</v>
      </c>
      <c r="L68" s="113">
        <v>6050</v>
      </c>
      <c r="M68" s="114" t="s">
        <v>392</v>
      </c>
      <c r="N68" s="115"/>
    </row>
    <row r="69" spans="1:14" ht="41.25" customHeight="1">
      <c r="A69" s="111" t="s">
        <v>393</v>
      </c>
      <c r="B69" s="111" t="s">
        <v>394</v>
      </c>
      <c r="C69" s="72" t="s">
        <v>360</v>
      </c>
      <c r="D69" s="111" t="s">
        <v>395</v>
      </c>
      <c r="E69" s="120">
        <v>293</v>
      </c>
      <c r="F69" s="120">
        <v>38567</v>
      </c>
      <c r="G69" s="120">
        <v>25500</v>
      </c>
      <c r="H69" s="112"/>
      <c r="I69" s="112"/>
      <c r="J69" s="120">
        <v>64</v>
      </c>
      <c r="K69" s="120">
        <v>8424</v>
      </c>
      <c r="L69" s="113">
        <v>9500</v>
      </c>
      <c r="M69" s="114" t="s">
        <v>396</v>
      </c>
      <c r="N69" s="115"/>
    </row>
    <row r="70" spans="1:14" ht="22.5" customHeight="1">
      <c r="A70" s="111" t="s">
        <v>397</v>
      </c>
      <c r="B70" s="117" t="s">
        <v>363</v>
      </c>
      <c r="C70" s="72" t="s">
        <v>360</v>
      </c>
      <c r="D70" s="117" t="s">
        <v>398</v>
      </c>
      <c r="E70" s="121">
        <v>289</v>
      </c>
      <c r="F70" s="122">
        <v>36007</v>
      </c>
      <c r="G70" s="72">
        <v>10000</v>
      </c>
      <c r="H70" s="72"/>
      <c r="I70" s="72"/>
      <c r="J70" s="120">
        <v>289</v>
      </c>
      <c r="K70" s="120">
        <v>36007</v>
      </c>
      <c r="L70" s="67">
        <v>9500</v>
      </c>
      <c r="M70" s="114" t="s">
        <v>399</v>
      </c>
      <c r="N70" s="115"/>
    </row>
    <row r="71" spans="1:14" ht="22.5" customHeight="1">
      <c r="A71" s="111" t="s">
        <v>400</v>
      </c>
      <c r="B71" s="117" t="s">
        <v>363</v>
      </c>
      <c r="C71" s="72" t="s">
        <v>360</v>
      </c>
      <c r="D71" s="117" t="s">
        <v>363</v>
      </c>
      <c r="E71" s="72">
        <v>145</v>
      </c>
      <c r="F71" s="72">
        <v>20000</v>
      </c>
      <c r="G71" s="72">
        <v>9000</v>
      </c>
      <c r="H71" s="72"/>
      <c r="I71" s="72"/>
      <c r="J71" s="72">
        <v>145</v>
      </c>
      <c r="K71" s="72">
        <v>20000</v>
      </c>
      <c r="L71" s="113">
        <v>5517</v>
      </c>
      <c r="M71" s="114" t="s">
        <v>401</v>
      </c>
      <c r="N71" s="115"/>
    </row>
    <row r="72" spans="1:14" ht="22.5" customHeight="1">
      <c r="A72" s="111" t="s">
        <v>402</v>
      </c>
      <c r="B72" s="123" t="s">
        <v>403</v>
      </c>
      <c r="C72" s="72" t="s">
        <v>360</v>
      </c>
      <c r="D72" s="124" t="s">
        <v>404</v>
      </c>
      <c r="E72" s="120">
        <v>265</v>
      </c>
      <c r="F72" s="120">
        <v>42120</v>
      </c>
      <c r="G72" s="120">
        <v>9000</v>
      </c>
      <c r="H72" s="72"/>
      <c r="I72" s="72"/>
      <c r="J72" s="120">
        <v>265</v>
      </c>
      <c r="K72" s="120">
        <v>42120</v>
      </c>
      <c r="L72" s="113">
        <v>6600</v>
      </c>
      <c r="M72" s="114" t="s">
        <v>405</v>
      </c>
      <c r="N72" s="115"/>
    </row>
    <row r="73" spans="1:14" ht="22.5" customHeight="1">
      <c r="A73" s="111" t="s">
        <v>406</v>
      </c>
      <c r="B73" s="123" t="s">
        <v>403</v>
      </c>
      <c r="C73" s="72" t="s">
        <v>360</v>
      </c>
      <c r="D73" s="124" t="s">
        <v>404</v>
      </c>
      <c r="E73" s="120">
        <v>187</v>
      </c>
      <c r="F73" s="120">
        <v>28050</v>
      </c>
      <c r="G73" s="120">
        <v>6000</v>
      </c>
      <c r="H73" s="72"/>
      <c r="I73" s="72"/>
      <c r="J73" s="120">
        <v>187</v>
      </c>
      <c r="K73" s="120">
        <v>28050</v>
      </c>
      <c r="L73" s="113">
        <v>4700</v>
      </c>
      <c r="M73" s="114" t="s">
        <v>405</v>
      </c>
      <c r="N73" s="115"/>
    </row>
    <row r="74" spans="1:14" ht="22.5" customHeight="1">
      <c r="A74" s="111" t="s">
        <v>407</v>
      </c>
      <c r="B74" s="123" t="s">
        <v>408</v>
      </c>
      <c r="C74" s="72" t="s">
        <v>360</v>
      </c>
      <c r="D74" s="124" t="s">
        <v>404</v>
      </c>
      <c r="E74" s="120">
        <v>475</v>
      </c>
      <c r="F74" s="120">
        <v>87348</v>
      </c>
      <c r="G74" s="120">
        <v>13000</v>
      </c>
      <c r="H74" s="72"/>
      <c r="I74" s="72"/>
      <c r="J74" s="120">
        <v>475</v>
      </c>
      <c r="K74" s="120">
        <v>87348</v>
      </c>
      <c r="L74" s="113">
        <v>11300</v>
      </c>
      <c r="M74" s="114" t="s">
        <v>405</v>
      </c>
      <c r="N74" s="115"/>
    </row>
    <row r="75" spans="1:14" ht="22.5" customHeight="1">
      <c r="A75" s="111" t="s">
        <v>409</v>
      </c>
      <c r="B75" s="123" t="s">
        <v>410</v>
      </c>
      <c r="C75" s="72" t="s">
        <v>360</v>
      </c>
      <c r="D75" s="124" t="s">
        <v>411</v>
      </c>
      <c r="E75" s="120">
        <v>80</v>
      </c>
      <c r="F75" s="120">
        <v>12000</v>
      </c>
      <c r="G75" s="120">
        <v>8000</v>
      </c>
      <c r="H75" s="72"/>
      <c r="I75" s="72"/>
      <c r="J75" s="120">
        <v>80</v>
      </c>
      <c r="K75" s="120">
        <v>12000</v>
      </c>
      <c r="L75" s="113">
        <v>3300</v>
      </c>
      <c r="M75" s="114" t="s">
        <v>405</v>
      </c>
      <c r="N75" s="115"/>
    </row>
    <row r="76" spans="1:14" ht="22.5" customHeight="1">
      <c r="A76" s="111" t="s">
        <v>412</v>
      </c>
      <c r="B76" s="60" t="s">
        <v>149</v>
      </c>
      <c r="C76" s="67" t="s">
        <v>117</v>
      </c>
      <c r="D76" s="60" t="s">
        <v>157</v>
      </c>
      <c r="E76" s="72">
        <v>110</v>
      </c>
      <c r="F76" s="72">
        <v>18000</v>
      </c>
      <c r="G76" s="72">
        <v>2400</v>
      </c>
      <c r="H76" s="72">
        <v>110</v>
      </c>
      <c r="I76" s="72">
        <v>18000</v>
      </c>
      <c r="J76" s="72"/>
      <c r="K76" s="72"/>
      <c r="L76" s="72">
        <v>2400</v>
      </c>
      <c r="M76" s="125" t="s">
        <v>413</v>
      </c>
      <c r="N76" s="37"/>
    </row>
    <row r="77" spans="1:14" ht="22.5" customHeight="1">
      <c r="A77" s="124" t="s">
        <v>414</v>
      </c>
      <c r="B77" s="60" t="s">
        <v>415</v>
      </c>
      <c r="C77" s="67" t="s">
        <v>117</v>
      </c>
      <c r="D77" s="60" t="s">
        <v>135</v>
      </c>
      <c r="E77" s="67">
        <v>240</v>
      </c>
      <c r="F77" s="67">
        <v>38436</v>
      </c>
      <c r="G77" s="67">
        <v>10000</v>
      </c>
      <c r="H77" s="67">
        <v>240</v>
      </c>
      <c r="I77" s="67">
        <v>38436</v>
      </c>
      <c r="J77" s="67"/>
      <c r="K77" s="67"/>
      <c r="L77" s="113">
        <v>4100</v>
      </c>
      <c r="M77" s="125" t="s">
        <v>413</v>
      </c>
      <c r="N77" s="115"/>
    </row>
    <row r="78" spans="1:14" ht="22.5" customHeight="1">
      <c r="A78" s="111" t="s">
        <v>416</v>
      </c>
      <c r="B78" s="60" t="s">
        <v>417</v>
      </c>
      <c r="C78" s="67" t="s">
        <v>117</v>
      </c>
      <c r="D78" s="60" t="s">
        <v>135</v>
      </c>
      <c r="E78" s="67">
        <v>680</v>
      </c>
      <c r="F78" s="67">
        <v>100000</v>
      </c>
      <c r="G78" s="67">
        <v>25000</v>
      </c>
      <c r="H78" s="67">
        <v>680</v>
      </c>
      <c r="I78" s="67">
        <v>100000</v>
      </c>
      <c r="J78" s="67"/>
      <c r="K78" s="67"/>
      <c r="L78" s="113">
        <v>6000</v>
      </c>
      <c r="M78" s="125" t="s">
        <v>413</v>
      </c>
      <c r="N78" s="115"/>
    </row>
  </sheetData>
  <mergeCells count="13">
    <mergeCell ref="N3:N4"/>
    <mergeCell ref="H3:I3"/>
    <mergeCell ref="C3:C4"/>
    <mergeCell ref="D3:D4"/>
    <mergeCell ref="B3:B4"/>
    <mergeCell ref="A3:A4"/>
    <mergeCell ref="A1:N1"/>
    <mergeCell ref="B2:N2"/>
    <mergeCell ref="E3:F3"/>
    <mergeCell ref="G3:G4"/>
    <mergeCell ref="J3:K3"/>
    <mergeCell ref="L3:L4"/>
    <mergeCell ref="M3:M4"/>
  </mergeCells>
  <printOptions horizontalCentered="1"/>
  <pageMargins left="0.3937007874015748" right="0.3937007874015748" top="0.5908983429585856" bottom="0.5908983429585856" header="0.19719755555701068" footer="0.19719755555701068"/>
  <pageSetup firstPageNumber="0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defaultGridColor="0" zoomScaleSheetLayoutView="100" colorId="23" workbookViewId="0" topLeftCell="A7">
      <selection activeCell="A23" sqref="A23"/>
    </sheetView>
  </sheetViews>
  <sheetFormatPr defaultColWidth="9.00390625" defaultRowHeight="14.25"/>
  <cols>
    <col min="1" max="1" width="18.875" style="126" customWidth="1"/>
    <col min="2" max="2" width="13.125" style="126" customWidth="1"/>
    <col min="3" max="3" width="4.625" style="127" customWidth="1"/>
    <col min="4" max="4" width="13.125" style="126" customWidth="1"/>
    <col min="5" max="5" width="7.00390625" style="127" customWidth="1"/>
    <col min="6" max="7" width="7.625" style="127" customWidth="1"/>
    <col min="8" max="8" width="7.00390625" style="127" customWidth="1"/>
    <col min="9" max="9" width="7.625" style="127" customWidth="1"/>
    <col min="10" max="11" width="7.00390625" style="127" customWidth="1"/>
    <col min="12" max="12" width="7.625" style="127" customWidth="1"/>
    <col min="13" max="13" width="15.00390625" style="126" customWidth="1"/>
    <col min="14" max="14" width="7.00390625" style="127" customWidth="1"/>
    <col min="15" max="15" width="13.25390625" style="127" customWidth="1"/>
    <col min="16" max="17" width="9.00390625" style="127" hidden="1" customWidth="1"/>
    <col min="18" max="220" width="5.125" style="127" customWidth="1"/>
    <col min="221" max="16384" width="9.00390625" style="127" customWidth="1"/>
  </cols>
  <sheetData>
    <row r="1" spans="1:14" s="5" customFormat="1" ht="27.75" customHeight="1">
      <c r="A1" s="6" t="s">
        <v>418</v>
      </c>
      <c r="B1" s="6"/>
      <c r="C1" s="6"/>
      <c r="D1" s="6"/>
      <c r="E1" s="6"/>
      <c r="F1" s="7"/>
      <c r="G1" s="7"/>
      <c r="H1" s="6"/>
      <c r="I1" s="7"/>
      <c r="J1" s="7"/>
      <c r="K1" s="7"/>
      <c r="L1" s="6"/>
      <c r="M1" s="6"/>
      <c r="N1" s="6"/>
    </row>
    <row r="2" spans="1:14" s="8" customFormat="1" ht="13.5" customHeight="1">
      <c r="A2" s="9"/>
      <c r="B2" s="10" t="s">
        <v>1</v>
      </c>
      <c r="C2" s="10"/>
      <c r="D2" s="10"/>
      <c r="E2" s="10"/>
      <c r="F2" s="11"/>
      <c r="G2" s="11"/>
      <c r="H2" s="10"/>
      <c r="I2" s="11"/>
      <c r="J2" s="11"/>
      <c r="K2" s="11"/>
      <c r="L2" s="10"/>
      <c r="M2" s="10"/>
      <c r="N2" s="10"/>
    </row>
    <row r="3" spans="1:14" s="8" customFormat="1" ht="22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/>
      <c r="G3" s="14" t="s">
        <v>7</v>
      </c>
      <c r="H3" s="13" t="s">
        <v>8</v>
      </c>
      <c r="I3" s="14"/>
      <c r="J3" s="14" t="s">
        <v>9</v>
      </c>
      <c r="K3" s="14"/>
      <c r="L3" s="13" t="s">
        <v>10</v>
      </c>
      <c r="M3" s="13" t="s">
        <v>11</v>
      </c>
      <c r="N3" s="13" t="s">
        <v>12</v>
      </c>
    </row>
    <row r="4" spans="1:14" s="8" customFormat="1" ht="22.5" customHeight="1">
      <c r="A4" s="12"/>
      <c r="B4" s="13"/>
      <c r="C4" s="13"/>
      <c r="D4" s="13"/>
      <c r="E4" s="13" t="s">
        <v>13</v>
      </c>
      <c r="F4" s="14" t="s">
        <v>14</v>
      </c>
      <c r="G4" s="14"/>
      <c r="H4" s="13" t="s">
        <v>13</v>
      </c>
      <c r="I4" s="14" t="s">
        <v>14</v>
      </c>
      <c r="J4" s="13" t="s">
        <v>13</v>
      </c>
      <c r="K4" s="14" t="s">
        <v>14</v>
      </c>
      <c r="L4" s="13"/>
      <c r="M4" s="13"/>
      <c r="N4" s="13"/>
    </row>
    <row r="5" spans="1:14" s="128" customFormat="1" ht="22.5" customHeight="1">
      <c r="A5" s="129" t="s">
        <v>419</v>
      </c>
      <c r="B5" s="130" t="s">
        <v>420</v>
      </c>
      <c r="C5" s="130" t="s">
        <v>420</v>
      </c>
      <c r="D5" s="130" t="s">
        <v>420</v>
      </c>
      <c r="E5" s="131">
        <f>SUM(E6,E30)</f>
        <v>9074</v>
      </c>
      <c r="F5" s="131">
        <f>SUM(F6,F30)</f>
        <v>989714.2</v>
      </c>
      <c r="G5" s="131">
        <f>SUM(G6,G30)</f>
        <v>604515</v>
      </c>
      <c r="H5" s="131">
        <f>SUM(H6,H30)</f>
        <v>0</v>
      </c>
      <c r="I5" s="131">
        <f>SUM(I6,I30)</f>
        <v>0</v>
      </c>
      <c r="J5" s="131">
        <f>SUM(J6,J30)</f>
        <v>782</v>
      </c>
      <c r="K5" s="131">
        <f>SUM(K6,K30)</f>
        <v>104057.2</v>
      </c>
      <c r="L5" s="131">
        <f>SUM(L6,L30)</f>
        <v>108102</v>
      </c>
      <c r="M5" s="130" t="s">
        <v>421</v>
      </c>
      <c r="N5" s="131"/>
    </row>
    <row r="6" spans="1:14" s="132" customFormat="1" ht="22.5" customHeight="1">
      <c r="A6" s="133" t="s">
        <v>422</v>
      </c>
      <c r="B6" s="134" t="s">
        <v>423</v>
      </c>
      <c r="C6" s="134" t="s">
        <v>423</v>
      </c>
      <c r="D6" s="134" t="s">
        <v>423</v>
      </c>
      <c r="E6" s="135">
        <v>3920</v>
      </c>
      <c r="F6" s="135">
        <v>179765.2</v>
      </c>
      <c r="G6" s="135">
        <v>40915</v>
      </c>
      <c r="H6" s="135"/>
      <c r="I6" s="135"/>
      <c r="J6" s="135">
        <v>382</v>
      </c>
      <c r="K6" s="135">
        <v>16640.2</v>
      </c>
      <c r="L6" s="135">
        <v>7532</v>
      </c>
      <c r="M6" s="134" t="s">
        <v>424</v>
      </c>
      <c r="N6" s="136"/>
    </row>
    <row r="7" spans="1:14" s="132" customFormat="1" ht="22.5" customHeight="1">
      <c r="A7" s="137" t="s">
        <v>425</v>
      </c>
      <c r="B7" s="138" t="s">
        <v>426</v>
      </c>
      <c r="C7" s="138" t="s">
        <v>426</v>
      </c>
      <c r="D7" s="138" t="s">
        <v>426</v>
      </c>
      <c r="E7" s="139">
        <v>170</v>
      </c>
      <c r="F7" s="139">
        <v>7500</v>
      </c>
      <c r="G7" s="139">
        <v>1870</v>
      </c>
      <c r="H7" s="139"/>
      <c r="I7" s="139"/>
      <c r="J7" s="139"/>
      <c r="K7" s="139"/>
      <c r="L7" s="139">
        <v>283</v>
      </c>
      <c r="M7" s="138" t="s">
        <v>427</v>
      </c>
      <c r="N7" s="140"/>
    </row>
    <row r="8" spans="1:14" ht="22.5" customHeight="1">
      <c r="A8" s="111" t="s">
        <v>428</v>
      </c>
      <c r="B8" s="111" t="s">
        <v>429</v>
      </c>
      <c r="C8" s="120" t="s">
        <v>430</v>
      </c>
      <c r="D8" s="111" t="s">
        <v>431</v>
      </c>
      <c r="E8" s="120">
        <v>170</v>
      </c>
      <c r="F8" s="120">
        <v>7500</v>
      </c>
      <c r="G8" s="120">
        <v>1870</v>
      </c>
      <c r="H8" s="120"/>
      <c r="I8" s="120"/>
      <c r="J8" s="120"/>
      <c r="K8" s="120"/>
      <c r="L8" s="120">
        <v>283</v>
      </c>
      <c r="M8" s="111" t="s">
        <v>432</v>
      </c>
      <c r="N8" s="141"/>
    </row>
    <row r="9" spans="1:14" s="132" customFormat="1" ht="22.5" customHeight="1">
      <c r="A9" s="137" t="s">
        <v>433</v>
      </c>
      <c r="B9" s="138" t="s">
        <v>434</v>
      </c>
      <c r="C9" s="138" t="s">
        <v>435</v>
      </c>
      <c r="D9" s="138" t="s">
        <v>436</v>
      </c>
      <c r="E9" s="139">
        <v>300</v>
      </c>
      <c r="F9" s="139">
        <v>18000</v>
      </c>
      <c r="G9" s="139">
        <v>5220</v>
      </c>
      <c r="H9" s="139"/>
      <c r="I9" s="139"/>
      <c r="J9" s="139"/>
      <c r="K9" s="139"/>
      <c r="L9" s="139">
        <v>235</v>
      </c>
      <c r="M9" s="138" t="s">
        <v>437</v>
      </c>
      <c r="N9" s="140"/>
    </row>
    <row r="10" spans="1:14" ht="22.5" customHeight="1">
      <c r="A10" s="111" t="s">
        <v>438</v>
      </c>
      <c r="B10" s="111" t="s">
        <v>439</v>
      </c>
      <c r="C10" s="112" t="s">
        <v>339</v>
      </c>
      <c r="D10" s="111" t="s">
        <v>440</v>
      </c>
      <c r="E10" s="120">
        <v>300</v>
      </c>
      <c r="F10" s="120">
        <v>18000</v>
      </c>
      <c r="G10" s="120">
        <v>5220</v>
      </c>
      <c r="H10" s="120"/>
      <c r="I10" s="120"/>
      <c r="J10" s="120"/>
      <c r="K10" s="120"/>
      <c r="L10" s="120">
        <v>235</v>
      </c>
      <c r="M10" s="111" t="s">
        <v>441</v>
      </c>
      <c r="N10" s="141"/>
    </row>
    <row r="11" spans="1:14" s="132" customFormat="1" ht="22.5" customHeight="1">
      <c r="A11" s="137" t="s">
        <v>442</v>
      </c>
      <c r="B11" s="138" t="s">
        <v>443</v>
      </c>
      <c r="C11" s="138" t="s">
        <v>444</v>
      </c>
      <c r="D11" s="138" t="s">
        <v>445</v>
      </c>
      <c r="E11" s="139">
        <v>3450</v>
      </c>
      <c r="F11" s="139">
        <v>154265.2</v>
      </c>
      <c r="G11" s="139">
        <v>33825</v>
      </c>
      <c r="H11" s="139"/>
      <c r="I11" s="139"/>
      <c r="J11" s="139">
        <v>382</v>
      </c>
      <c r="K11" s="139">
        <v>16640.2</v>
      </c>
      <c r="L11" s="139">
        <v>7014</v>
      </c>
      <c r="M11" s="138" t="s">
        <v>446</v>
      </c>
      <c r="N11" s="140"/>
    </row>
    <row r="12" spans="1:14" ht="22.5" customHeight="1">
      <c r="A12" s="111" t="s">
        <v>447</v>
      </c>
      <c r="B12" s="111" t="s">
        <v>448</v>
      </c>
      <c r="C12" s="112" t="s">
        <v>339</v>
      </c>
      <c r="D12" s="111" t="s">
        <v>449</v>
      </c>
      <c r="E12" s="120">
        <v>160</v>
      </c>
      <c r="F12" s="120">
        <v>9600</v>
      </c>
      <c r="G12" s="112">
        <v>2300</v>
      </c>
      <c r="H12" s="112"/>
      <c r="I12" s="112"/>
      <c r="J12" s="112"/>
      <c r="K12" s="112"/>
      <c r="L12" s="120">
        <v>270</v>
      </c>
      <c r="M12" s="111" t="s">
        <v>450</v>
      </c>
      <c r="N12" s="141"/>
    </row>
    <row r="13" spans="1:14" ht="22.5" customHeight="1">
      <c r="A13" s="111" t="s">
        <v>451</v>
      </c>
      <c r="B13" s="111" t="s">
        <v>452</v>
      </c>
      <c r="C13" s="112" t="s">
        <v>339</v>
      </c>
      <c r="D13" s="111" t="s">
        <v>453</v>
      </c>
      <c r="E13" s="120">
        <v>96</v>
      </c>
      <c r="F13" s="120">
        <v>5038</v>
      </c>
      <c r="G13" s="112">
        <v>683</v>
      </c>
      <c r="H13" s="112"/>
      <c r="I13" s="112"/>
      <c r="J13" s="112"/>
      <c r="K13" s="112"/>
      <c r="L13" s="120">
        <v>125</v>
      </c>
      <c r="M13" s="111" t="s">
        <v>454</v>
      </c>
      <c r="N13" s="141"/>
    </row>
    <row r="14" spans="1:14" ht="22.5" customHeight="1">
      <c r="A14" s="111" t="s">
        <v>455</v>
      </c>
      <c r="B14" s="111" t="s">
        <v>456</v>
      </c>
      <c r="C14" s="112" t="s">
        <v>339</v>
      </c>
      <c r="D14" s="111" t="s">
        <v>457</v>
      </c>
      <c r="E14" s="120">
        <v>265</v>
      </c>
      <c r="F14" s="120">
        <v>13250</v>
      </c>
      <c r="G14" s="112">
        <v>3850</v>
      </c>
      <c r="H14" s="112"/>
      <c r="I14" s="112"/>
      <c r="J14" s="112"/>
      <c r="K14" s="112"/>
      <c r="L14" s="120">
        <v>305</v>
      </c>
      <c r="M14" s="111" t="s">
        <v>441</v>
      </c>
      <c r="N14" s="141"/>
    </row>
    <row r="15" spans="1:14" ht="22.5" customHeight="1">
      <c r="A15" s="111" t="s">
        <v>458</v>
      </c>
      <c r="B15" s="111" t="s">
        <v>459</v>
      </c>
      <c r="C15" s="112" t="s">
        <v>460</v>
      </c>
      <c r="D15" s="111" t="s">
        <v>461</v>
      </c>
      <c r="E15" s="120">
        <v>68</v>
      </c>
      <c r="F15" s="120">
        <v>3000</v>
      </c>
      <c r="G15" s="112">
        <v>500</v>
      </c>
      <c r="H15" s="112"/>
      <c r="I15" s="112"/>
      <c r="J15" s="112">
        <v>68</v>
      </c>
      <c r="K15" s="112">
        <v>3000</v>
      </c>
      <c r="L15" s="120">
        <v>360</v>
      </c>
      <c r="M15" s="111" t="s">
        <v>462</v>
      </c>
      <c r="N15" s="141"/>
    </row>
    <row r="16" spans="1:14" ht="22.5" customHeight="1">
      <c r="A16" s="111" t="s">
        <v>463</v>
      </c>
      <c r="B16" s="111" t="s">
        <v>464</v>
      </c>
      <c r="C16" s="112" t="s">
        <v>339</v>
      </c>
      <c r="D16" s="111" t="s">
        <v>465</v>
      </c>
      <c r="E16" s="112">
        <v>312</v>
      </c>
      <c r="F16" s="112">
        <v>9400</v>
      </c>
      <c r="G16" s="112">
        <v>1200</v>
      </c>
      <c r="H16" s="112"/>
      <c r="I16" s="112"/>
      <c r="J16" s="112"/>
      <c r="K16" s="112"/>
      <c r="L16" s="120">
        <v>325</v>
      </c>
      <c r="M16" s="111" t="s">
        <v>466</v>
      </c>
      <c r="N16" s="141"/>
    </row>
    <row r="17" spans="1:14" ht="22.5" customHeight="1">
      <c r="A17" s="111" t="s">
        <v>467</v>
      </c>
      <c r="B17" s="111" t="s">
        <v>468</v>
      </c>
      <c r="C17" s="112" t="s">
        <v>339</v>
      </c>
      <c r="D17" s="111" t="s">
        <v>469</v>
      </c>
      <c r="E17" s="112">
        <v>320</v>
      </c>
      <c r="F17" s="112">
        <v>19000</v>
      </c>
      <c r="G17" s="112">
        <v>2300</v>
      </c>
      <c r="H17" s="112"/>
      <c r="I17" s="112"/>
      <c r="J17" s="112"/>
      <c r="K17" s="112"/>
      <c r="L17" s="120">
        <v>405</v>
      </c>
      <c r="M17" s="111" t="s">
        <v>470</v>
      </c>
      <c r="N17" s="141"/>
    </row>
    <row r="18" spans="1:14" ht="22.5" customHeight="1">
      <c r="A18" s="111" t="s">
        <v>471</v>
      </c>
      <c r="B18" s="111" t="s">
        <v>472</v>
      </c>
      <c r="C18" s="112" t="s">
        <v>339</v>
      </c>
      <c r="D18" s="111" t="s">
        <v>473</v>
      </c>
      <c r="E18" s="120">
        <v>145</v>
      </c>
      <c r="F18" s="120">
        <v>7250</v>
      </c>
      <c r="G18" s="120">
        <v>4418</v>
      </c>
      <c r="H18" s="120"/>
      <c r="I18" s="120"/>
      <c r="J18" s="120"/>
      <c r="K18" s="120"/>
      <c r="L18" s="120">
        <v>450</v>
      </c>
      <c r="M18" s="111" t="s">
        <v>474</v>
      </c>
      <c r="N18" s="141"/>
    </row>
    <row r="19" spans="1:14" ht="22.5" customHeight="1">
      <c r="A19" s="111" t="s">
        <v>475</v>
      </c>
      <c r="B19" s="111" t="s">
        <v>472</v>
      </c>
      <c r="C19" s="112" t="s">
        <v>339</v>
      </c>
      <c r="D19" s="111" t="s">
        <v>473</v>
      </c>
      <c r="E19" s="120">
        <v>390</v>
      </c>
      <c r="F19" s="120">
        <v>17473</v>
      </c>
      <c r="G19" s="112">
        <v>5520</v>
      </c>
      <c r="H19" s="112"/>
      <c r="I19" s="112"/>
      <c r="J19" s="112"/>
      <c r="K19" s="112"/>
      <c r="L19" s="112">
        <v>570</v>
      </c>
      <c r="M19" s="111" t="s">
        <v>476</v>
      </c>
      <c r="N19" s="141"/>
    </row>
    <row r="20" spans="1:14" ht="22.5" customHeight="1">
      <c r="A20" s="111" t="s">
        <v>477</v>
      </c>
      <c r="B20" s="111" t="s">
        <v>472</v>
      </c>
      <c r="C20" s="112" t="s">
        <v>339</v>
      </c>
      <c r="D20" s="111" t="s">
        <v>473</v>
      </c>
      <c r="E20" s="120">
        <v>519</v>
      </c>
      <c r="F20" s="120">
        <v>21970</v>
      </c>
      <c r="G20" s="112">
        <v>6600</v>
      </c>
      <c r="H20" s="112"/>
      <c r="I20" s="112"/>
      <c r="J20" s="112"/>
      <c r="K20" s="112"/>
      <c r="L20" s="112">
        <v>150</v>
      </c>
      <c r="M20" s="111" t="s">
        <v>478</v>
      </c>
      <c r="N20" s="141"/>
    </row>
    <row r="21" spans="1:14" ht="22.5" customHeight="1">
      <c r="A21" s="111" t="s">
        <v>479</v>
      </c>
      <c r="B21" s="111" t="s">
        <v>480</v>
      </c>
      <c r="C21" s="112" t="s">
        <v>339</v>
      </c>
      <c r="D21" s="111" t="s">
        <v>480</v>
      </c>
      <c r="E21" s="112">
        <v>360</v>
      </c>
      <c r="F21" s="112">
        <v>14200</v>
      </c>
      <c r="G21" s="112">
        <v>2100</v>
      </c>
      <c r="H21" s="112"/>
      <c r="I21" s="112"/>
      <c r="J21" s="112"/>
      <c r="K21" s="112"/>
      <c r="L21" s="112">
        <v>800</v>
      </c>
      <c r="M21" s="111" t="s">
        <v>481</v>
      </c>
      <c r="N21" s="141"/>
    </row>
    <row r="22" spans="1:14" ht="22.5" customHeight="1">
      <c r="A22" s="111" t="s">
        <v>482</v>
      </c>
      <c r="B22" s="111" t="s">
        <v>480</v>
      </c>
      <c r="C22" s="112" t="s">
        <v>339</v>
      </c>
      <c r="D22" s="111" t="s">
        <v>480</v>
      </c>
      <c r="E22" s="112">
        <v>160</v>
      </c>
      <c r="F22" s="112">
        <v>6300</v>
      </c>
      <c r="G22" s="112">
        <v>650</v>
      </c>
      <c r="H22" s="112"/>
      <c r="I22" s="112"/>
      <c r="J22" s="112"/>
      <c r="K22" s="112"/>
      <c r="L22" s="112">
        <v>900</v>
      </c>
      <c r="M22" s="111" t="s">
        <v>483</v>
      </c>
      <c r="N22" s="141"/>
    </row>
    <row r="23" spans="1:14" ht="22.5" customHeight="1">
      <c r="A23" s="111" t="s">
        <v>484</v>
      </c>
      <c r="B23" s="111" t="s">
        <v>485</v>
      </c>
      <c r="C23" s="112" t="s">
        <v>486</v>
      </c>
      <c r="D23" s="111" t="s">
        <v>487</v>
      </c>
      <c r="E23" s="120">
        <v>78</v>
      </c>
      <c r="F23" s="120">
        <v>3597</v>
      </c>
      <c r="G23" s="112">
        <v>990</v>
      </c>
      <c r="H23" s="112"/>
      <c r="I23" s="112"/>
      <c r="J23" s="112"/>
      <c r="K23" s="112"/>
      <c r="L23" s="112">
        <v>622</v>
      </c>
      <c r="M23" s="111" t="s">
        <v>488</v>
      </c>
      <c r="N23" s="141"/>
    </row>
    <row r="24" spans="1:14" ht="22.5" customHeight="1">
      <c r="A24" s="111" t="s">
        <v>489</v>
      </c>
      <c r="B24" s="111" t="s">
        <v>490</v>
      </c>
      <c r="C24" s="112" t="s">
        <v>486</v>
      </c>
      <c r="D24" s="111" t="s">
        <v>487</v>
      </c>
      <c r="E24" s="120">
        <v>36</v>
      </c>
      <c r="F24" s="120">
        <v>1662</v>
      </c>
      <c r="G24" s="112">
        <v>500</v>
      </c>
      <c r="H24" s="112"/>
      <c r="I24" s="112"/>
      <c r="J24" s="112"/>
      <c r="K24" s="112"/>
      <c r="L24" s="112">
        <v>412</v>
      </c>
      <c r="M24" s="111" t="s">
        <v>488</v>
      </c>
      <c r="N24" s="141"/>
    </row>
    <row r="25" spans="1:14" ht="22.5" customHeight="1">
      <c r="A25" s="111" t="s">
        <v>491</v>
      </c>
      <c r="B25" s="111" t="s">
        <v>492</v>
      </c>
      <c r="C25" s="112" t="s">
        <v>339</v>
      </c>
      <c r="D25" s="111" t="s">
        <v>492</v>
      </c>
      <c r="E25" s="120">
        <v>140</v>
      </c>
      <c r="F25" s="120">
        <v>4200</v>
      </c>
      <c r="G25" s="112">
        <v>840</v>
      </c>
      <c r="H25" s="112"/>
      <c r="I25" s="112"/>
      <c r="J25" s="112"/>
      <c r="K25" s="112"/>
      <c r="L25" s="112">
        <v>800</v>
      </c>
      <c r="M25" s="111" t="s">
        <v>493</v>
      </c>
      <c r="N25" s="141"/>
    </row>
    <row r="26" spans="1:14" ht="22.5" customHeight="1">
      <c r="A26" s="111" t="s">
        <v>494</v>
      </c>
      <c r="B26" s="111" t="s">
        <v>495</v>
      </c>
      <c r="C26" s="112" t="s">
        <v>496</v>
      </c>
      <c r="D26" s="111" t="s">
        <v>497</v>
      </c>
      <c r="E26" s="112">
        <v>60</v>
      </c>
      <c r="F26" s="112">
        <v>2806.4</v>
      </c>
      <c r="G26" s="112">
        <v>84</v>
      </c>
      <c r="H26" s="120"/>
      <c r="I26" s="120"/>
      <c r="J26" s="112">
        <v>60</v>
      </c>
      <c r="K26" s="112">
        <v>2806.4</v>
      </c>
      <c r="L26" s="112"/>
      <c r="M26" s="111" t="s">
        <v>498</v>
      </c>
      <c r="N26" s="141"/>
    </row>
    <row r="27" spans="1:14" ht="22.5" customHeight="1">
      <c r="A27" s="111" t="s">
        <v>499</v>
      </c>
      <c r="B27" s="111" t="s">
        <v>495</v>
      </c>
      <c r="C27" s="112" t="s">
        <v>496</v>
      </c>
      <c r="D27" s="111" t="s">
        <v>497</v>
      </c>
      <c r="E27" s="112">
        <v>84</v>
      </c>
      <c r="F27" s="112">
        <v>3000</v>
      </c>
      <c r="G27" s="112">
        <v>108</v>
      </c>
      <c r="H27" s="120"/>
      <c r="I27" s="120"/>
      <c r="J27" s="112">
        <v>84</v>
      </c>
      <c r="K27" s="112">
        <v>3000</v>
      </c>
      <c r="L27" s="112"/>
      <c r="M27" s="111" t="s">
        <v>498</v>
      </c>
      <c r="N27" s="141"/>
    </row>
    <row r="28" spans="1:14" ht="22.5" customHeight="1">
      <c r="A28" s="111" t="s">
        <v>500</v>
      </c>
      <c r="B28" s="111" t="s">
        <v>501</v>
      </c>
      <c r="C28" s="112" t="s">
        <v>496</v>
      </c>
      <c r="D28" s="111" t="s">
        <v>497</v>
      </c>
      <c r="E28" s="112">
        <v>170</v>
      </c>
      <c r="F28" s="112">
        <v>7833.8</v>
      </c>
      <c r="G28" s="112">
        <v>282</v>
      </c>
      <c r="H28" s="120"/>
      <c r="I28" s="120"/>
      <c r="J28" s="112">
        <v>170</v>
      </c>
      <c r="K28" s="112">
        <v>7833.8</v>
      </c>
      <c r="L28" s="112"/>
      <c r="M28" s="111" t="s">
        <v>498</v>
      </c>
      <c r="N28" s="141"/>
    </row>
    <row r="29" spans="1:14" ht="22.5" customHeight="1">
      <c r="A29" s="111" t="s">
        <v>502</v>
      </c>
      <c r="B29" s="111" t="s">
        <v>503</v>
      </c>
      <c r="C29" s="111" t="s">
        <v>504</v>
      </c>
      <c r="D29" s="111" t="s">
        <v>505</v>
      </c>
      <c r="E29" s="112">
        <v>87</v>
      </c>
      <c r="F29" s="112">
        <v>4685</v>
      </c>
      <c r="G29" s="112">
        <v>900</v>
      </c>
      <c r="H29" s="112"/>
      <c r="I29" s="112"/>
      <c r="J29" s="112"/>
      <c r="K29" s="112"/>
      <c r="L29" s="112">
        <v>520</v>
      </c>
      <c r="M29" s="111" t="s">
        <v>506</v>
      </c>
      <c r="N29" s="141"/>
    </row>
    <row r="30" spans="1:14" s="132" customFormat="1" ht="22.5" customHeight="1">
      <c r="A30" s="133" t="s">
        <v>507</v>
      </c>
      <c r="B30" s="134" t="s">
        <v>508</v>
      </c>
      <c r="C30" s="134" t="s">
        <v>509</v>
      </c>
      <c r="D30" s="134" t="s">
        <v>510</v>
      </c>
      <c r="E30" s="142">
        <f>SUM(E31)</f>
        <v>5154</v>
      </c>
      <c r="F30" s="142">
        <f>SUM(F31)</f>
        <v>809949</v>
      </c>
      <c r="G30" s="142">
        <f>SUM(G31)</f>
        <v>563600</v>
      </c>
      <c r="H30" s="142">
        <f>SUM(H31)</f>
        <v>0</v>
      </c>
      <c r="I30" s="142">
        <f>SUM(I31)</f>
        <v>0</v>
      </c>
      <c r="J30" s="142">
        <f>SUM(J31)</f>
        <v>400</v>
      </c>
      <c r="K30" s="142">
        <f>SUM(K31)</f>
        <v>87417</v>
      </c>
      <c r="L30" s="142">
        <f>SUM(L31)</f>
        <v>100570</v>
      </c>
      <c r="M30" s="134" t="s">
        <v>511</v>
      </c>
      <c r="N30" s="143"/>
    </row>
    <row r="31" spans="1:14" s="132" customFormat="1" ht="22.5" customHeight="1">
      <c r="A31" s="108" t="s">
        <v>332</v>
      </c>
      <c r="B31" s="138" t="s">
        <v>512</v>
      </c>
      <c r="C31" s="138" t="s">
        <v>513</v>
      </c>
      <c r="D31" s="138" t="s">
        <v>514</v>
      </c>
      <c r="E31" s="109">
        <v>5154</v>
      </c>
      <c r="F31" s="109">
        <v>809949</v>
      </c>
      <c r="G31" s="109">
        <v>563600</v>
      </c>
      <c r="H31" s="109"/>
      <c r="I31" s="109"/>
      <c r="J31" s="109">
        <v>400</v>
      </c>
      <c r="K31" s="109">
        <v>87417</v>
      </c>
      <c r="L31" s="109">
        <v>100570</v>
      </c>
      <c r="M31" s="138" t="s">
        <v>515</v>
      </c>
      <c r="N31" s="140"/>
    </row>
    <row r="32" spans="1:14" ht="72" customHeight="1">
      <c r="A32" s="111" t="s">
        <v>516</v>
      </c>
      <c r="B32" s="124" t="s">
        <v>517</v>
      </c>
      <c r="C32" s="112" t="s">
        <v>339</v>
      </c>
      <c r="D32" s="111" t="s">
        <v>518</v>
      </c>
      <c r="E32" s="120">
        <v>500</v>
      </c>
      <c r="F32" s="120">
        <v>42500</v>
      </c>
      <c r="G32" s="120">
        <v>60000</v>
      </c>
      <c r="H32" s="112"/>
      <c r="I32" s="67"/>
      <c r="J32" s="120"/>
      <c r="K32" s="120"/>
      <c r="L32" s="67">
        <v>15438</v>
      </c>
      <c r="M32" s="111" t="s">
        <v>519</v>
      </c>
      <c r="N32" s="141"/>
    </row>
    <row r="33" spans="1:14" ht="62.25" customHeight="1">
      <c r="A33" s="111" t="s">
        <v>520</v>
      </c>
      <c r="B33" s="111" t="s">
        <v>343</v>
      </c>
      <c r="C33" s="112" t="s">
        <v>339</v>
      </c>
      <c r="D33" s="111" t="s">
        <v>344</v>
      </c>
      <c r="E33" s="120">
        <v>327</v>
      </c>
      <c r="F33" s="120">
        <v>29430</v>
      </c>
      <c r="G33" s="120">
        <v>25000</v>
      </c>
      <c r="H33" s="67"/>
      <c r="I33" s="67"/>
      <c r="J33" s="120"/>
      <c r="K33" s="120"/>
      <c r="L33" s="67">
        <v>16797</v>
      </c>
      <c r="M33" s="111" t="s">
        <v>521</v>
      </c>
      <c r="N33" s="141"/>
    </row>
    <row r="34" spans="1:14" ht="41.25" customHeight="1">
      <c r="A34" s="111" t="s">
        <v>522</v>
      </c>
      <c r="B34" s="111" t="s">
        <v>389</v>
      </c>
      <c r="C34" s="112" t="s">
        <v>339</v>
      </c>
      <c r="D34" s="111" t="s">
        <v>340</v>
      </c>
      <c r="E34" s="120">
        <v>400</v>
      </c>
      <c r="F34" s="120">
        <v>87417</v>
      </c>
      <c r="G34" s="120">
        <v>81000</v>
      </c>
      <c r="H34" s="67"/>
      <c r="I34" s="67"/>
      <c r="J34" s="120">
        <v>400</v>
      </c>
      <c r="K34" s="120">
        <v>87417</v>
      </c>
      <c r="L34" s="67">
        <v>2305</v>
      </c>
      <c r="M34" s="111" t="s">
        <v>523</v>
      </c>
      <c r="N34" s="141"/>
    </row>
    <row r="35" spans="1:14" ht="31.5" customHeight="1">
      <c r="A35" s="111" t="s">
        <v>524</v>
      </c>
      <c r="B35" s="111" t="s">
        <v>385</v>
      </c>
      <c r="C35" s="112" t="s">
        <v>339</v>
      </c>
      <c r="D35" s="111" t="s">
        <v>386</v>
      </c>
      <c r="E35" s="120">
        <v>930</v>
      </c>
      <c r="F35" s="120">
        <v>200718.75</v>
      </c>
      <c r="G35" s="120">
        <v>180000</v>
      </c>
      <c r="H35" s="67"/>
      <c r="I35" s="67"/>
      <c r="J35" s="120"/>
      <c r="K35" s="120"/>
      <c r="L35" s="67">
        <v>11910</v>
      </c>
      <c r="M35" s="111" t="s">
        <v>525</v>
      </c>
      <c r="N35" s="141"/>
    </row>
    <row r="36" spans="1:14" ht="22.5" customHeight="1">
      <c r="A36" s="111" t="s">
        <v>526</v>
      </c>
      <c r="B36" s="111" t="s">
        <v>527</v>
      </c>
      <c r="C36" s="112" t="s">
        <v>339</v>
      </c>
      <c r="D36" s="111" t="s">
        <v>528</v>
      </c>
      <c r="E36" s="120">
        <v>182</v>
      </c>
      <c r="F36" s="120">
        <v>18883</v>
      </c>
      <c r="G36" s="120">
        <v>5000</v>
      </c>
      <c r="H36" s="67"/>
      <c r="I36" s="67"/>
      <c r="J36" s="120"/>
      <c r="K36" s="120"/>
      <c r="L36" s="113">
        <v>2200</v>
      </c>
      <c r="M36" s="124" t="s">
        <v>529</v>
      </c>
      <c r="N36" s="141"/>
    </row>
    <row r="37" spans="1:14" ht="22.5" customHeight="1">
      <c r="A37" s="111" t="s">
        <v>530</v>
      </c>
      <c r="B37" s="111" t="s">
        <v>531</v>
      </c>
      <c r="C37" s="112" t="s">
        <v>339</v>
      </c>
      <c r="D37" s="111" t="s">
        <v>532</v>
      </c>
      <c r="E37" s="112">
        <v>593</v>
      </c>
      <c r="F37" s="112">
        <v>98000</v>
      </c>
      <c r="G37" s="112">
        <v>30200</v>
      </c>
      <c r="H37" s="67"/>
      <c r="I37" s="67"/>
      <c r="J37" s="112"/>
      <c r="K37" s="112"/>
      <c r="L37" s="113">
        <v>1400</v>
      </c>
      <c r="M37" s="111" t="s">
        <v>432</v>
      </c>
      <c r="N37" s="141"/>
    </row>
    <row r="38" spans="1:14" ht="22.5" customHeight="1">
      <c r="A38" s="111" t="s">
        <v>533</v>
      </c>
      <c r="B38" s="111" t="s">
        <v>534</v>
      </c>
      <c r="C38" s="112" t="s">
        <v>339</v>
      </c>
      <c r="D38" s="111" t="s">
        <v>535</v>
      </c>
      <c r="E38" s="120">
        <v>722</v>
      </c>
      <c r="F38" s="120">
        <v>147000</v>
      </c>
      <c r="G38" s="112">
        <v>40400</v>
      </c>
      <c r="H38" s="67"/>
      <c r="I38" s="67"/>
      <c r="J38" s="112"/>
      <c r="K38" s="112"/>
      <c r="L38" s="113">
        <v>2700</v>
      </c>
      <c r="M38" s="111" t="s">
        <v>432</v>
      </c>
      <c r="N38" s="141"/>
    </row>
    <row r="39" spans="1:14" ht="22.5" customHeight="1">
      <c r="A39" s="111" t="s">
        <v>536</v>
      </c>
      <c r="B39" s="111" t="s">
        <v>537</v>
      </c>
      <c r="C39" s="112" t="s">
        <v>339</v>
      </c>
      <c r="D39" s="111" t="s">
        <v>537</v>
      </c>
      <c r="E39" s="120">
        <v>400</v>
      </c>
      <c r="F39" s="120">
        <v>50000</v>
      </c>
      <c r="G39" s="112">
        <v>25000</v>
      </c>
      <c r="H39" s="67"/>
      <c r="I39" s="67"/>
      <c r="J39" s="144"/>
      <c r="K39" s="144"/>
      <c r="L39" s="113">
        <v>1880</v>
      </c>
      <c r="M39" s="111" t="s">
        <v>538</v>
      </c>
      <c r="N39" s="141"/>
    </row>
    <row r="40" spans="1:14" ht="31.5" customHeight="1">
      <c r="A40" s="111" t="s">
        <v>539</v>
      </c>
      <c r="B40" s="123" t="s">
        <v>540</v>
      </c>
      <c r="C40" s="112" t="s">
        <v>339</v>
      </c>
      <c r="D40" s="123" t="s">
        <v>540</v>
      </c>
      <c r="E40" s="112">
        <v>700</v>
      </c>
      <c r="F40" s="112">
        <v>86000</v>
      </c>
      <c r="G40" s="112">
        <v>75000</v>
      </c>
      <c r="H40" s="72"/>
      <c r="I40" s="72"/>
      <c r="J40" s="120"/>
      <c r="K40" s="120"/>
      <c r="L40" s="67">
        <v>21510</v>
      </c>
      <c r="M40" s="111" t="s">
        <v>541</v>
      </c>
      <c r="N40" s="141"/>
    </row>
    <row r="41" spans="1:14" ht="22.5" customHeight="1">
      <c r="A41" s="111" t="s">
        <v>542</v>
      </c>
      <c r="B41" s="123" t="s">
        <v>410</v>
      </c>
      <c r="C41" s="112" t="s">
        <v>339</v>
      </c>
      <c r="D41" s="123" t="s">
        <v>410</v>
      </c>
      <c r="E41" s="112">
        <v>400</v>
      </c>
      <c r="F41" s="112">
        <v>50000</v>
      </c>
      <c r="G41" s="112">
        <v>42000</v>
      </c>
      <c r="H41" s="72"/>
      <c r="I41" s="72"/>
      <c r="J41" s="120"/>
      <c r="K41" s="120"/>
      <c r="L41" s="67">
        <v>24430</v>
      </c>
      <c r="M41" s="111" t="s">
        <v>543</v>
      </c>
      <c r="N41" s="141"/>
    </row>
  </sheetData>
  <mergeCells count="13">
    <mergeCell ref="N3:N4"/>
    <mergeCell ref="H3:I3"/>
    <mergeCell ref="C3:C4"/>
    <mergeCell ref="D3:D4"/>
    <mergeCell ref="B3:B4"/>
    <mergeCell ref="A3:A4"/>
    <mergeCell ref="A1:N1"/>
    <mergeCell ref="B2:N2"/>
    <mergeCell ref="E3:F3"/>
    <mergeCell ref="G3:G4"/>
    <mergeCell ref="J3:K3"/>
    <mergeCell ref="L3:L4"/>
    <mergeCell ref="M3:M4"/>
  </mergeCells>
  <printOptions horizontalCentered="1"/>
  <pageMargins left="0.3937007874015748" right="0.3937007874015748" top="0.5908983429585856" bottom="0.5908983429585856" header="0.19719755555701068" footer="0.19719755555701068"/>
  <pageSetup firstPageNumber="0" useFirstPageNumber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2"/>
  <sheetViews>
    <sheetView tabSelected="1" defaultGridColor="0" colorId="23" workbookViewId="0" topLeftCell="A25">
      <selection activeCell="A31" sqref="A31"/>
    </sheetView>
  </sheetViews>
  <sheetFormatPr defaultColWidth="9.00390625" defaultRowHeight="14.25"/>
  <cols>
    <col min="1" max="1" width="14.50390625" style="145" customWidth="1"/>
    <col min="2" max="2" width="12.25390625" style="145" customWidth="1"/>
    <col min="3" max="3" width="6.875" style="146" customWidth="1"/>
    <col min="4" max="4" width="10.50390625" style="146" customWidth="1"/>
    <col min="5" max="5" width="5.625" style="146" customWidth="1"/>
    <col min="6" max="6" width="8.75390625" style="146" customWidth="1"/>
    <col min="7" max="7" width="7.00390625" style="146" customWidth="1"/>
    <col min="8" max="8" width="6.00390625" style="145" customWidth="1"/>
    <col min="9" max="9" width="6.75390625" style="145" customWidth="1"/>
    <col min="10" max="10" width="5.50390625" style="145" customWidth="1"/>
    <col min="11" max="11" width="6.625" style="145" customWidth="1"/>
    <col min="12" max="12" width="5.25390625" style="145" customWidth="1"/>
    <col min="13" max="13" width="7.125" style="145" customWidth="1"/>
    <col min="14" max="14" width="5.125" style="145" customWidth="1"/>
    <col min="15" max="15" width="7.25390625" style="145" customWidth="1"/>
    <col min="16" max="16" width="5.375" style="145" customWidth="1"/>
    <col min="17" max="17" width="7.25390625" style="145" customWidth="1"/>
    <col min="18" max="18" width="14.875" style="146" customWidth="1"/>
    <col min="19" max="229" width="5.125" style="145" customWidth="1"/>
    <col min="230" max="16384" width="9.00390625" style="145" customWidth="1"/>
  </cols>
  <sheetData>
    <row r="1" spans="1:18" ht="25.5" customHeight="1">
      <c r="A1" s="147" t="s">
        <v>544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15.75" customHeight="1">
      <c r="A2" s="148"/>
      <c r="B2" s="149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50" t="s">
        <v>545</v>
      </c>
    </row>
    <row r="3" spans="1:19" s="151" customFormat="1" ht="19.5" customHeight="1">
      <c r="A3" s="112" t="s">
        <v>546</v>
      </c>
      <c r="B3" s="112" t="s">
        <v>547</v>
      </c>
      <c r="C3" s="112" t="s">
        <v>548</v>
      </c>
      <c r="D3" s="112" t="s">
        <v>549</v>
      </c>
      <c r="E3" s="152" t="s">
        <v>550</v>
      </c>
      <c r="F3" s="153"/>
      <c r="G3" s="154" t="s">
        <v>551</v>
      </c>
      <c r="H3" s="112" t="s">
        <v>552</v>
      </c>
      <c r="I3" s="112"/>
      <c r="J3" s="112"/>
      <c r="K3" s="112"/>
      <c r="L3" s="112"/>
      <c r="M3" s="112"/>
      <c r="N3" s="112"/>
      <c r="O3" s="112"/>
      <c r="P3" s="112"/>
      <c r="Q3" s="112"/>
      <c r="R3" s="112" t="s">
        <v>553</v>
      </c>
      <c r="S3" s="155"/>
    </row>
    <row r="4" spans="1:19" s="151" customFormat="1" ht="20.25" customHeight="1">
      <c r="A4" s="112"/>
      <c r="B4" s="112"/>
      <c r="C4" s="112"/>
      <c r="D4" s="112"/>
      <c r="E4" s="156"/>
      <c r="F4" s="157"/>
      <c r="G4" s="53"/>
      <c r="H4" s="112" t="s">
        <v>554</v>
      </c>
      <c r="I4" s="112"/>
      <c r="J4" s="112" t="s">
        <v>555</v>
      </c>
      <c r="K4" s="112"/>
      <c r="L4" s="112" t="s">
        <v>556</v>
      </c>
      <c r="M4" s="112"/>
      <c r="N4" s="112" t="s">
        <v>557</v>
      </c>
      <c r="O4" s="112"/>
      <c r="P4" s="112" t="s">
        <v>558</v>
      </c>
      <c r="Q4" s="112"/>
      <c r="R4" s="112"/>
      <c r="S4" s="155"/>
    </row>
    <row r="5" spans="1:19" s="151" customFormat="1" ht="17.25" customHeight="1">
      <c r="A5" s="112"/>
      <c r="B5" s="112"/>
      <c r="C5" s="112"/>
      <c r="D5" s="112"/>
      <c r="E5" s="112" t="s">
        <v>559</v>
      </c>
      <c r="F5" s="112" t="s">
        <v>560</v>
      </c>
      <c r="G5" s="112" t="s">
        <v>561</v>
      </c>
      <c r="H5" s="112" t="s">
        <v>559</v>
      </c>
      <c r="I5" s="112" t="s">
        <v>560</v>
      </c>
      <c r="J5" s="112" t="s">
        <v>559</v>
      </c>
      <c r="K5" s="112" t="s">
        <v>560</v>
      </c>
      <c r="L5" s="112" t="s">
        <v>559</v>
      </c>
      <c r="M5" s="112" t="s">
        <v>560</v>
      </c>
      <c r="N5" s="112" t="s">
        <v>559</v>
      </c>
      <c r="O5" s="112" t="s">
        <v>560</v>
      </c>
      <c r="P5" s="112" t="s">
        <v>559</v>
      </c>
      <c r="Q5" s="112" t="s">
        <v>560</v>
      </c>
      <c r="R5" s="112"/>
      <c r="S5" s="155"/>
    </row>
    <row r="6" spans="1:18" s="149" customFormat="1" ht="37.5" customHeight="1">
      <c r="A6" s="158" t="s">
        <v>562</v>
      </c>
      <c r="B6" s="112"/>
      <c r="C6" s="112"/>
      <c r="D6" s="112"/>
      <c r="E6" s="159">
        <f>E7+E25</f>
        <v>10084</v>
      </c>
      <c r="F6" s="159">
        <f>F7+F25</f>
        <v>1323932.82</v>
      </c>
      <c r="G6" s="159">
        <f>G7+G25</f>
        <v>734312</v>
      </c>
      <c r="H6" s="159">
        <f>H7+H25</f>
        <v>78</v>
      </c>
      <c r="I6" s="159">
        <f>I7+I25</f>
        <v>3597</v>
      </c>
      <c r="J6" s="159">
        <f>J7+J25</f>
        <v>204</v>
      </c>
      <c r="K6" s="159">
        <f>K7+K25</f>
        <v>8978</v>
      </c>
      <c r="L6" s="159">
        <f>L7+L25</f>
        <v>0</v>
      </c>
      <c r="M6" s="159">
        <f>M7+M25</f>
        <v>0</v>
      </c>
      <c r="N6" s="159">
        <f>N7+N25</f>
        <v>1557</v>
      </c>
      <c r="O6" s="159">
        <f>O7+O25</f>
        <v>160295.28</v>
      </c>
      <c r="P6" s="159">
        <f>P7+P25</f>
        <v>1848</v>
      </c>
      <c r="Q6" s="159">
        <f>Q7+Q25</f>
        <v>168096.82</v>
      </c>
      <c r="R6" s="160"/>
    </row>
    <row r="7" spans="1:18" s="149" customFormat="1" ht="23.25" customHeight="1">
      <c r="A7" s="158" t="s">
        <v>563</v>
      </c>
      <c r="B7" s="112"/>
      <c r="C7" s="112"/>
      <c r="D7" s="112"/>
      <c r="E7" s="159">
        <f>E8+E21</f>
        <v>2871</v>
      </c>
      <c r="F7" s="159">
        <f>F8+F21</f>
        <v>182692</v>
      </c>
      <c r="G7" s="159">
        <f>G8+G21</f>
        <v>42679</v>
      </c>
      <c r="H7" s="159">
        <f>H8+H21</f>
        <v>78</v>
      </c>
      <c r="I7" s="159">
        <f>I8+I21</f>
        <v>3597</v>
      </c>
      <c r="J7" s="159">
        <f>J8+J21</f>
        <v>204</v>
      </c>
      <c r="K7" s="159">
        <f>K8+K21</f>
        <v>8978</v>
      </c>
      <c r="L7" s="159">
        <f>L8+L21</f>
        <v>0</v>
      </c>
      <c r="M7" s="159">
        <f>M8+M21</f>
        <v>0</v>
      </c>
      <c r="N7" s="159">
        <f>N8+N21</f>
        <v>378</v>
      </c>
      <c r="O7" s="159">
        <f>O8+O21</f>
        <v>13200</v>
      </c>
      <c r="P7" s="159">
        <f>P8+P21</f>
        <v>913</v>
      </c>
      <c r="Q7" s="159">
        <f>Q8+Q21</f>
        <v>55869</v>
      </c>
      <c r="R7" s="160"/>
    </row>
    <row r="8" spans="1:18" s="149" customFormat="1" ht="21" customHeight="1">
      <c r="A8" s="158" t="s">
        <v>564</v>
      </c>
      <c r="B8" s="160" t="s">
        <v>565</v>
      </c>
      <c r="C8" s="160" t="s">
        <v>565</v>
      </c>
      <c r="D8" s="161" t="s">
        <v>566</v>
      </c>
      <c r="E8" s="159">
        <f>SUM(E9:E20)</f>
        <v>2351</v>
      </c>
      <c r="F8" s="159">
        <f>SUM(F9:F20)</f>
        <v>136892</v>
      </c>
      <c r="G8" s="159">
        <f>SUM(G9:G20)</f>
        <v>31679</v>
      </c>
      <c r="H8" s="159">
        <f>SUM(H9:H20)</f>
        <v>78</v>
      </c>
      <c r="I8" s="159">
        <f>SUM(I9:I20)</f>
        <v>3597</v>
      </c>
      <c r="J8" s="159">
        <f>SUM(J9:J20)</f>
        <v>204</v>
      </c>
      <c r="K8" s="159">
        <f>SUM(K9:K20)</f>
        <v>8978</v>
      </c>
      <c r="L8" s="159">
        <f>SUM(L9:L20)</f>
        <v>0</v>
      </c>
      <c r="M8" s="159">
        <f>SUM(M9:M20)</f>
        <v>0</v>
      </c>
      <c r="N8" s="159">
        <f>SUM(N9:N20)</f>
        <v>378</v>
      </c>
      <c r="O8" s="159">
        <f>SUM(O9:O20)</f>
        <v>13200</v>
      </c>
      <c r="P8" s="159">
        <f>SUM(P9:P20)</f>
        <v>913</v>
      </c>
      <c r="Q8" s="159">
        <f>SUM(Q9:Q20)</f>
        <v>55869</v>
      </c>
      <c r="R8" s="160"/>
    </row>
    <row r="9" spans="1:18" ht="30" customHeight="1">
      <c r="A9" s="162" t="s">
        <v>567</v>
      </c>
      <c r="B9" s="112" t="s">
        <v>568</v>
      </c>
      <c r="C9" s="112" t="s">
        <v>339</v>
      </c>
      <c r="D9" s="112" t="s">
        <v>569</v>
      </c>
      <c r="E9" s="163">
        <v>270</v>
      </c>
      <c r="F9" s="163">
        <v>16927</v>
      </c>
      <c r="G9" s="163">
        <v>4327</v>
      </c>
      <c r="H9" s="164"/>
      <c r="I9" s="164"/>
      <c r="J9" s="164"/>
      <c r="K9" s="164"/>
      <c r="L9" s="163"/>
      <c r="M9" s="163"/>
      <c r="N9" s="163"/>
      <c r="O9" s="163"/>
      <c r="P9" s="163">
        <v>270</v>
      </c>
      <c r="Q9" s="163">
        <v>16927</v>
      </c>
      <c r="R9" s="162" t="s">
        <v>570</v>
      </c>
    </row>
    <row r="10" spans="1:18" ht="30" customHeight="1">
      <c r="A10" s="162" t="s">
        <v>571</v>
      </c>
      <c r="B10" s="112" t="s">
        <v>572</v>
      </c>
      <c r="C10" s="112" t="s">
        <v>339</v>
      </c>
      <c r="D10" s="112" t="s">
        <v>573</v>
      </c>
      <c r="E10" s="163">
        <v>378</v>
      </c>
      <c r="F10" s="163">
        <v>13200</v>
      </c>
      <c r="G10" s="163">
        <v>2700</v>
      </c>
      <c r="H10" s="164"/>
      <c r="I10" s="164"/>
      <c r="J10" s="164"/>
      <c r="K10" s="164"/>
      <c r="L10" s="163"/>
      <c r="M10" s="163"/>
      <c r="N10" s="163">
        <v>378</v>
      </c>
      <c r="O10" s="163">
        <v>13200</v>
      </c>
      <c r="P10" s="164"/>
      <c r="Q10" s="164"/>
      <c r="R10" s="162" t="s">
        <v>574</v>
      </c>
    </row>
    <row r="11" spans="1:18" ht="30" customHeight="1">
      <c r="A11" s="162" t="s">
        <v>575</v>
      </c>
      <c r="B11" s="112" t="s">
        <v>576</v>
      </c>
      <c r="C11" s="112" t="s">
        <v>339</v>
      </c>
      <c r="D11" s="112" t="s">
        <v>577</v>
      </c>
      <c r="E11" s="163">
        <v>142</v>
      </c>
      <c r="F11" s="163">
        <v>4568</v>
      </c>
      <c r="G11" s="163">
        <v>1200</v>
      </c>
      <c r="H11" s="164"/>
      <c r="I11" s="164"/>
      <c r="J11" s="164"/>
      <c r="K11" s="164"/>
      <c r="L11" s="163"/>
      <c r="M11" s="163"/>
      <c r="N11" s="163"/>
      <c r="O11" s="163"/>
      <c r="P11" s="163">
        <v>142</v>
      </c>
      <c r="Q11" s="163">
        <v>4568</v>
      </c>
      <c r="R11" s="162" t="s">
        <v>578</v>
      </c>
    </row>
    <row r="12" spans="1:18" ht="37.5" customHeight="1">
      <c r="A12" s="162" t="s">
        <v>579</v>
      </c>
      <c r="B12" s="112" t="s">
        <v>568</v>
      </c>
      <c r="C12" s="112" t="s">
        <v>339</v>
      </c>
      <c r="D12" s="112" t="s">
        <v>580</v>
      </c>
      <c r="E12" s="163">
        <v>72</v>
      </c>
      <c r="F12" s="163">
        <v>6800</v>
      </c>
      <c r="G12" s="163">
        <v>2240</v>
      </c>
      <c r="H12" s="164"/>
      <c r="I12" s="163"/>
      <c r="J12" s="163"/>
      <c r="K12" s="163"/>
      <c r="L12" s="164"/>
      <c r="M12" s="164"/>
      <c r="N12" s="163"/>
      <c r="O12" s="163"/>
      <c r="P12" s="163">
        <v>72</v>
      </c>
      <c r="Q12" s="163">
        <v>6800</v>
      </c>
      <c r="R12" s="162" t="s">
        <v>581</v>
      </c>
    </row>
    <row r="13" spans="1:18" ht="35.25" customHeight="1">
      <c r="A13" s="111" t="s">
        <v>582</v>
      </c>
      <c r="B13" s="112" t="s">
        <v>583</v>
      </c>
      <c r="C13" s="112" t="s">
        <v>339</v>
      </c>
      <c r="D13" s="112" t="s">
        <v>584</v>
      </c>
      <c r="E13" s="163">
        <v>160</v>
      </c>
      <c r="F13" s="163">
        <v>9500</v>
      </c>
      <c r="G13" s="163">
        <v>1150</v>
      </c>
      <c r="H13" s="163"/>
      <c r="I13" s="163"/>
      <c r="J13" s="163"/>
      <c r="K13" s="163"/>
      <c r="L13" s="165"/>
      <c r="M13" s="165"/>
      <c r="N13" s="166"/>
      <c r="O13" s="166"/>
      <c r="P13" s="163">
        <v>160</v>
      </c>
      <c r="Q13" s="163">
        <v>9500</v>
      </c>
      <c r="R13" s="162" t="s">
        <v>585</v>
      </c>
    </row>
    <row r="14" spans="1:18" ht="32.25" customHeight="1">
      <c r="A14" s="111" t="s">
        <v>586</v>
      </c>
      <c r="B14" s="112" t="s">
        <v>583</v>
      </c>
      <c r="C14" s="112" t="s">
        <v>339</v>
      </c>
      <c r="D14" s="112" t="s">
        <v>587</v>
      </c>
      <c r="E14" s="163">
        <v>130</v>
      </c>
      <c r="F14" s="163">
        <v>6500</v>
      </c>
      <c r="G14" s="163">
        <v>1200</v>
      </c>
      <c r="H14" s="163"/>
      <c r="I14" s="163"/>
      <c r="J14" s="163"/>
      <c r="K14" s="163"/>
      <c r="L14" s="165"/>
      <c r="M14" s="165"/>
      <c r="N14" s="166"/>
      <c r="O14" s="166"/>
      <c r="P14" s="163"/>
      <c r="Q14" s="163"/>
      <c r="R14" s="162"/>
    </row>
    <row r="15" spans="1:18" ht="36" customHeight="1">
      <c r="A15" s="111" t="s">
        <v>588</v>
      </c>
      <c r="B15" s="112" t="s">
        <v>589</v>
      </c>
      <c r="C15" s="112" t="s">
        <v>339</v>
      </c>
      <c r="D15" s="112" t="s">
        <v>590</v>
      </c>
      <c r="E15" s="163">
        <v>269</v>
      </c>
      <c r="F15" s="163">
        <v>18074</v>
      </c>
      <c r="G15" s="163">
        <v>5422</v>
      </c>
      <c r="H15" s="163"/>
      <c r="I15" s="163"/>
      <c r="J15" s="163"/>
      <c r="K15" s="163"/>
      <c r="L15" s="165"/>
      <c r="M15" s="165"/>
      <c r="N15" s="166"/>
      <c r="O15" s="166"/>
      <c r="P15" s="163">
        <v>269</v>
      </c>
      <c r="Q15" s="163">
        <v>18074</v>
      </c>
      <c r="R15" s="162" t="s">
        <v>591</v>
      </c>
    </row>
    <row r="16" spans="1:18" ht="31.5" customHeight="1">
      <c r="A16" s="162" t="s">
        <v>592</v>
      </c>
      <c r="B16" s="112" t="s">
        <v>593</v>
      </c>
      <c r="C16" s="112" t="s">
        <v>486</v>
      </c>
      <c r="D16" s="112" t="s">
        <v>594</v>
      </c>
      <c r="E16" s="163">
        <v>78</v>
      </c>
      <c r="F16" s="163">
        <v>3597</v>
      </c>
      <c r="G16" s="163">
        <v>990</v>
      </c>
      <c r="H16" s="163">
        <v>78</v>
      </c>
      <c r="I16" s="163">
        <v>3597</v>
      </c>
      <c r="J16" s="167"/>
      <c r="K16" s="167"/>
      <c r="L16" s="163"/>
      <c r="M16" s="163"/>
      <c r="N16" s="163"/>
      <c r="O16" s="163"/>
      <c r="P16" s="163"/>
      <c r="Q16" s="163"/>
      <c r="R16" s="162" t="s">
        <v>595</v>
      </c>
    </row>
    <row r="17" spans="1:18" ht="41.25" customHeight="1">
      <c r="A17" s="162" t="s">
        <v>596</v>
      </c>
      <c r="B17" s="112" t="s">
        <v>597</v>
      </c>
      <c r="C17" s="112" t="s">
        <v>486</v>
      </c>
      <c r="D17" s="112" t="s">
        <v>594</v>
      </c>
      <c r="E17" s="163">
        <v>114</v>
      </c>
      <c r="F17" s="163">
        <v>4899</v>
      </c>
      <c r="G17" s="163">
        <v>1250</v>
      </c>
      <c r="H17" s="164"/>
      <c r="I17" s="164"/>
      <c r="J17" s="163">
        <v>114</v>
      </c>
      <c r="K17" s="163">
        <v>4899</v>
      </c>
      <c r="L17" s="163"/>
      <c r="M17" s="163"/>
      <c r="N17" s="163"/>
      <c r="O17" s="163"/>
      <c r="P17" s="163"/>
      <c r="Q17" s="163"/>
      <c r="R17" s="162" t="s">
        <v>598</v>
      </c>
    </row>
    <row r="18" spans="1:18" ht="31.5" customHeight="1">
      <c r="A18" s="162" t="s">
        <v>599</v>
      </c>
      <c r="B18" s="112" t="s">
        <v>600</v>
      </c>
      <c r="C18" s="112" t="s">
        <v>339</v>
      </c>
      <c r="D18" s="112" t="s">
        <v>600</v>
      </c>
      <c r="E18" s="163">
        <v>336</v>
      </c>
      <c r="F18" s="163">
        <v>28000</v>
      </c>
      <c r="G18" s="163">
        <v>6000</v>
      </c>
      <c r="H18" s="164"/>
      <c r="I18" s="164"/>
      <c r="J18" s="163"/>
      <c r="K18" s="163"/>
      <c r="L18" s="163"/>
      <c r="M18" s="163"/>
      <c r="N18" s="163"/>
      <c r="O18" s="163"/>
      <c r="P18" s="163"/>
      <c r="Q18" s="163"/>
      <c r="R18" s="162"/>
    </row>
    <row r="19" spans="1:18" ht="21" customHeight="1">
      <c r="A19" s="162" t="s">
        <v>601</v>
      </c>
      <c r="B19" s="120" t="s">
        <v>602</v>
      </c>
      <c r="C19" s="112" t="s">
        <v>339</v>
      </c>
      <c r="D19" s="120" t="s">
        <v>602</v>
      </c>
      <c r="E19" s="166">
        <v>312</v>
      </c>
      <c r="F19" s="166">
        <v>20748</v>
      </c>
      <c r="G19" s="166">
        <v>4500</v>
      </c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20"/>
    </row>
    <row r="20" spans="1:18" ht="21" customHeight="1">
      <c r="A20" s="111" t="s">
        <v>603</v>
      </c>
      <c r="B20" s="120" t="s">
        <v>604</v>
      </c>
      <c r="C20" s="169" t="s">
        <v>605</v>
      </c>
      <c r="D20" s="169"/>
      <c r="E20" s="166">
        <v>90</v>
      </c>
      <c r="F20" s="166">
        <v>4079</v>
      </c>
      <c r="G20" s="166">
        <v>700</v>
      </c>
      <c r="H20" s="166"/>
      <c r="I20" s="166"/>
      <c r="J20" s="166">
        <v>90</v>
      </c>
      <c r="K20" s="166">
        <v>4079</v>
      </c>
      <c r="L20" s="166"/>
      <c r="M20" s="166"/>
      <c r="N20" s="166"/>
      <c r="O20" s="166"/>
      <c r="P20" s="166"/>
      <c r="Q20" s="166"/>
      <c r="R20" s="162" t="s">
        <v>606</v>
      </c>
    </row>
    <row r="21" spans="1:18" ht="14.25" customHeight="1">
      <c r="A21" s="158" t="s">
        <v>607</v>
      </c>
      <c r="B21" s="160" t="s">
        <v>565</v>
      </c>
      <c r="C21" s="160" t="s">
        <v>565</v>
      </c>
      <c r="D21" s="161" t="s">
        <v>566</v>
      </c>
      <c r="E21" s="159">
        <f>SUM(E22:E23)</f>
        <v>520</v>
      </c>
      <c r="F21" s="159">
        <f>SUM(F22:F23)</f>
        <v>45800</v>
      </c>
      <c r="G21" s="159">
        <f>SUM(G22:G23)</f>
        <v>11000</v>
      </c>
      <c r="H21" s="159">
        <f>SUM(H22:H27)</f>
        <v>0</v>
      </c>
      <c r="I21" s="159">
        <f>SUM(I22:I27)</f>
        <v>0</v>
      </c>
      <c r="J21" s="159">
        <f>SUM(J22:J27)</f>
        <v>0</v>
      </c>
      <c r="K21" s="159">
        <f>SUM(K22:K27)</f>
        <v>0</v>
      </c>
      <c r="L21" s="159">
        <f>SUM(L22:L27)</f>
        <v>0</v>
      </c>
      <c r="M21" s="159">
        <f>SUM(M22:M27)</f>
        <v>0</v>
      </c>
      <c r="N21" s="159">
        <f>SUM(N22:N23)</f>
        <v>0</v>
      </c>
      <c r="O21" s="159">
        <f>SUM(O22:O23)</f>
        <v>0</v>
      </c>
      <c r="P21" s="159">
        <f>SUM(P22:P23)</f>
        <v>0</v>
      </c>
      <c r="Q21" s="159">
        <f>SUM(Q22:Q23)</f>
        <v>0</v>
      </c>
      <c r="R21" s="170"/>
    </row>
    <row r="22" spans="1:18" ht="21" customHeight="1">
      <c r="A22" s="171" t="s">
        <v>608</v>
      </c>
      <c r="B22" s="112" t="s">
        <v>583</v>
      </c>
      <c r="C22" s="112" t="s">
        <v>339</v>
      </c>
      <c r="D22" s="120" t="s">
        <v>609</v>
      </c>
      <c r="E22" s="166">
        <v>320</v>
      </c>
      <c r="F22" s="166">
        <v>22400</v>
      </c>
      <c r="G22" s="166">
        <v>5000</v>
      </c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20"/>
    </row>
    <row r="23" spans="1:18" ht="31.5" customHeight="1">
      <c r="A23" s="111" t="s">
        <v>610</v>
      </c>
      <c r="B23" s="112" t="s">
        <v>611</v>
      </c>
      <c r="C23" s="112" t="s">
        <v>339</v>
      </c>
      <c r="D23" s="112" t="s">
        <v>612</v>
      </c>
      <c r="E23" s="163">
        <v>200</v>
      </c>
      <c r="F23" s="163">
        <v>23400</v>
      </c>
      <c r="G23" s="163">
        <v>6000</v>
      </c>
      <c r="H23" s="163"/>
      <c r="I23" s="163"/>
      <c r="J23" s="163"/>
      <c r="K23" s="163"/>
      <c r="L23" s="165"/>
      <c r="M23" s="165"/>
      <c r="N23" s="166"/>
      <c r="O23" s="166"/>
      <c r="P23" s="163"/>
      <c r="Q23" s="163"/>
      <c r="R23" s="162"/>
    </row>
    <row r="24" spans="1:18" ht="26.25" customHeight="1">
      <c r="A24" s="158" t="s">
        <v>613</v>
      </c>
      <c r="B24" s="172"/>
      <c r="C24" s="170"/>
      <c r="D24" s="170"/>
      <c r="E24" s="173"/>
      <c r="F24" s="173"/>
      <c r="G24" s="173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0"/>
    </row>
    <row r="25" spans="1:18" ht="23.25" customHeight="1">
      <c r="A25" s="175" t="s">
        <v>614</v>
      </c>
      <c r="B25" s="175"/>
      <c r="C25" s="175"/>
      <c r="D25" s="175"/>
      <c r="E25" s="176">
        <f>SUM(E26+E27+E28+E29+E30+E31+E32+E33+E34+E35+E36)</f>
        <v>7213</v>
      </c>
      <c r="F25" s="176">
        <f>SUM(F26+F27+F28+F29+F30+F31+F32+F33+F34+F35+F36)</f>
        <v>1141240.82</v>
      </c>
      <c r="G25" s="176">
        <f>SUM(G26+G27+G28+G29+G30+G31+G32+G33+G34+G35+G36)</f>
        <v>691633</v>
      </c>
      <c r="H25" s="176">
        <f>SUM(H26+H27+H28+H29+H30+H31+H32+H33+H34+H35+H36)</f>
        <v>0</v>
      </c>
      <c r="I25" s="176">
        <f>SUM(I26+I27+I28+I29+I30+I31+I32+I33+I34+I35+I36)</f>
        <v>0</v>
      </c>
      <c r="J25" s="176">
        <f>SUM(J26+J27+J28+J29+J30+J31+J32+J33+J34+J35+J36)</f>
        <v>0</v>
      </c>
      <c r="K25" s="176">
        <f>SUM(K26+K27+K28+K29+K30+K31+K32+K33+K34+K35+K36)</f>
        <v>0</v>
      </c>
      <c r="L25" s="176">
        <f>SUM(L26+L27+L28+L29+L30+L31+L32+L33+L34+L35+L36)</f>
        <v>0</v>
      </c>
      <c r="M25" s="176">
        <f>SUM(M26+M27+M28+M29+M30+M31+M32+M33+M34+M35+M36)</f>
        <v>0</v>
      </c>
      <c r="N25" s="176">
        <f>SUM(N26+N27+N28+N29+N30+N31+N32+N33+N34+N35+N36)</f>
        <v>1179</v>
      </c>
      <c r="O25" s="176">
        <f>SUM(O26+O27+O28+O29+O30+O31+O32+O33+O34+O35+O36)</f>
        <v>147095.28</v>
      </c>
      <c r="P25" s="176">
        <f>SUM(P26+P27+P28+P29+P30+P31+P32+P33+P34+P35+P36)</f>
        <v>935</v>
      </c>
      <c r="Q25" s="176">
        <f>SUM(Q26+Q27+Q28+Q29+Q30+Q31+Q32+Q33+Q34+Q35+Q36)</f>
        <v>112227.82</v>
      </c>
      <c r="R25" s="177"/>
    </row>
    <row r="26" spans="1:18" ht="36.75" customHeight="1">
      <c r="A26" s="74" t="s">
        <v>615</v>
      </c>
      <c r="B26" s="78" t="s">
        <v>616</v>
      </c>
      <c r="C26" s="74" t="s">
        <v>617</v>
      </c>
      <c r="D26" s="74" t="s">
        <v>618</v>
      </c>
      <c r="E26" s="178"/>
      <c r="F26" s="178"/>
      <c r="G26" s="178">
        <v>45000</v>
      </c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74"/>
    </row>
    <row r="27" spans="1:18" ht="57" customHeight="1">
      <c r="A27" s="74" t="s">
        <v>619</v>
      </c>
      <c r="B27" s="74" t="s">
        <v>620</v>
      </c>
      <c r="C27" s="179" t="s">
        <v>621</v>
      </c>
      <c r="D27" s="74" t="s">
        <v>622</v>
      </c>
      <c r="E27" s="178">
        <v>784</v>
      </c>
      <c r="F27" s="178">
        <v>93753</v>
      </c>
      <c r="G27" s="178">
        <v>30000</v>
      </c>
      <c r="H27" s="178"/>
      <c r="I27" s="178"/>
      <c r="J27" s="178"/>
      <c r="K27" s="178"/>
      <c r="L27" s="178"/>
      <c r="M27" s="178"/>
      <c r="N27" s="178">
        <v>784</v>
      </c>
      <c r="O27" s="178">
        <v>97095.28</v>
      </c>
      <c r="P27" s="178"/>
      <c r="Q27" s="180"/>
      <c r="R27" s="74" t="s">
        <v>623</v>
      </c>
    </row>
    <row r="28" spans="1:18" ht="49.5" customHeight="1">
      <c r="A28" s="74" t="s">
        <v>624</v>
      </c>
      <c r="B28" s="74" t="s">
        <v>625</v>
      </c>
      <c r="C28" s="179" t="s">
        <v>621</v>
      </c>
      <c r="D28" s="74" t="s">
        <v>626</v>
      </c>
      <c r="E28" s="178">
        <v>585</v>
      </c>
      <c r="F28" s="178">
        <v>69727.82</v>
      </c>
      <c r="G28" s="178">
        <v>20033</v>
      </c>
      <c r="H28" s="178"/>
      <c r="I28" s="178"/>
      <c r="J28" s="178"/>
      <c r="K28" s="178"/>
      <c r="L28" s="178"/>
      <c r="M28" s="178"/>
      <c r="N28" s="178"/>
      <c r="O28" s="178"/>
      <c r="P28" s="178">
        <v>585</v>
      </c>
      <c r="Q28" s="178">
        <v>69727.82</v>
      </c>
      <c r="R28" s="74" t="s">
        <v>627</v>
      </c>
    </row>
    <row r="29" spans="1:18" ht="34.5" customHeight="1">
      <c r="A29" s="74" t="s">
        <v>628</v>
      </c>
      <c r="B29" s="74" t="s">
        <v>629</v>
      </c>
      <c r="C29" s="74" t="s">
        <v>617</v>
      </c>
      <c r="D29" s="74" t="s">
        <v>630</v>
      </c>
      <c r="E29" s="178">
        <v>840</v>
      </c>
      <c r="F29" s="178">
        <v>133810</v>
      </c>
      <c r="G29" s="178">
        <v>44600</v>
      </c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74"/>
    </row>
    <row r="30" spans="1:18" ht="28.5" customHeight="1">
      <c r="A30" s="74" t="s">
        <v>631</v>
      </c>
      <c r="B30" s="74" t="s">
        <v>632</v>
      </c>
      <c r="C30" s="74" t="s">
        <v>617</v>
      </c>
      <c r="D30" s="74" t="s">
        <v>630</v>
      </c>
      <c r="E30" s="178">
        <v>10</v>
      </c>
      <c r="F30" s="178">
        <v>1350</v>
      </c>
      <c r="G30" s="178">
        <v>19000</v>
      </c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74"/>
    </row>
    <row r="31" spans="1:18" ht="30" customHeight="1">
      <c r="A31" s="74" t="s">
        <v>633</v>
      </c>
      <c r="B31" s="74"/>
      <c r="C31" s="74" t="s">
        <v>617</v>
      </c>
      <c r="D31" s="74"/>
      <c r="E31" s="178">
        <v>3444</v>
      </c>
      <c r="F31" s="178">
        <v>585000</v>
      </c>
      <c r="G31" s="178">
        <v>250000</v>
      </c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74"/>
    </row>
    <row r="32" spans="1:18" ht="34.5" customHeight="1">
      <c r="A32" s="74" t="s">
        <v>634</v>
      </c>
      <c r="B32" s="179" t="s">
        <v>635</v>
      </c>
      <c r="C32" s="179" t="s">
        <v>621</v>
      </c>
      <c r="D32" s="179" t="s">
        <v>636</v>
      </c>
      <c r="E32" s="163">
        <v>350</v>
      </c>
      <c r="F32" s="163">
        <v>42500</v>
      </c>
      <c r="G32" s="163">
        <v>75000</v>
      </c>
      <c r="H32" s="178"/>
      <c r="I32" s="178"/>
      <c r="J32" s="178"/>
      <c r="K32" s="178"/>
      <c r="L32" s="178"/>
      <c r="M32" s="178"/>
      <c r="N32" s="178"/>
      <c r="O32" s="178"/>
      <c r="P32" s="178">
        <v>350</v>
      </c>
      <c r="Q32" s="178">
        <v>42500</v>
      </c>
      <c r="R32" s="74" t="s">
        <v>637</v>
      </c>
    </row>
    <row r="33" spans="1:18" ht="34.5" customHeight="1">
      <c r="A33" s="74" t="s">
        <v>638</v>
      </c>
      <c r="B33" s="179" t="s">
        <v>639</v>
      </c>
      <c r="C33" s="179" t="s">
        <v>621</v>
      </c>
      <c r="D33" s="179" t="s">
        <v>640</v>
      </c>
      <c r="E33" s="166">
        <v>100</v>
      </c>
      <c r="F33" s="166">
        <v>12500</v>
      </c>
      <c r="G33" s="163">
        <v>25000</v>
      </c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74" t="s">
        <v>641</v>
      </c>
    </row>
    <row r="34" spans="1:18" ht="34.5" customHeight="1">
      <c r="A34" s="74" t="s">
        <v>642</v>
      </c>
      <c r="B34" s="179" t="s">
        <v>635</v>
      </c>
      <c r="C34" s="179" t="s">
        <v>621</v>
      </c>
      <c r="D34" s="179" t="s">
        <v>640</v>
      </c>
      <c r="E34" s="166">
        <v>200</v>
      </c>
      <c r="F34" s="166">
        <v>25000</v>
      </c>
      <c r="G34" s="166">
        <v>90000</v>
      </c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74" t="s">
        <v>643</v>
      </c>
    </row>
    <row r="35" spans="1:18" ht="34.5" customHeight="1">
      <c r="A35" s="181" t="s">
        <v>644</v>
      </c>
      <c r="B35" s="182" t="s">
        <v>645</v>
      </c>
      <c r="C35" s="182" t="s">
        <v>646</v>
      </c>
      <c r="D35" s="182" t="s">
        <v>647</v>
      </c>
      <c r="E35" s="183">
        <v>100</v>
      </c>
      <c r="F35" s="183">
        <v>12600</v>
      </c>
      <c r="G35" s="183">
        <v>43000</v>
      </c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1"/>
    </row>
    <row r="36" spans="1:18" ht="46.5" customHeight="1">
      <c r="A36" s="74" t="s">
        <v>648</v>
      </c>
      <c r="B36" s="74" t="s">
        <v>649</v>
      </c>
      <c r="C36" s="78" t="s">
        <v>650</v>
      </c>
      <c r="D36" s="74" t="s">
        <v>651</v>
      </c>
      <c r="E36" s="178">
        <v>800</v>
      </c>
      <c r="F36" s="178">
        <v>165000</v>
      </c>
      <c r="G36" s="178">
        <v>50000</v>
      </c>
      <c r="H36" s="178"/>
      <c r="I36" s="178"/>
      <c r="J36" s="178"/>
      <c r="K36" s="178"/>
      <c r="L36" s="178"/>
      <c r="M36" s="178"/>
      <c r="N36" s="185">
        <v>395</v>
      </c>
      <c r="O36" s="186">
        <v>50000</v>
      </c>
      <c r="P36" s="178"/>
      <c r="Q36" s="178"/>
      <c r="R36" s="74" t="s">
        <v>652</v>
      </c>
    </row>
    <row r="37" spans="1:17" ht="14.25" customHeight="1">
      <c r="A37" s="149"/>
      <c r="E37" s="187"/>
      <c r="F37" s="187"/>
      <c r="G37" s="187"/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1:17" ht="14.25" customHeight="1">
      <c r="A38" s="149"/>
      <c r="E38" s="187"/>
      <c r="F38" s="187"/>
      <c r="G38" s="187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1:17" ht="14.25" customHeight="1">
      <c r="A39" s="149"/>
      <c r="E39" s="187"/>
      <c r="F39" s="187"/>
      <c r="G39" s="187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1:17" ht="14.25" customHeight="1">
      <c r="A40" s="149"/>
      <c r="E40" s="187"/>
      <c r="F40" s="187"/>
      <c r="G40" s="187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1:17" ht="14.25" customHeight="1">
      <c r="A41" s="149"/>
      <c r="E41" s="187"/>
      <c r="F41" s="187"/>
      <c r="G41" s="187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1:17" ht="14.25" customHeight="1">
      <c r="A42" s="149"/>
      <c r="E42" s="187"/>
      <c r="F42" s="187"/>
      <c r="G42" s="187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1:17" ht="14.25" customHeight="1">
      <c r="A43" s="149"/>
      <c r="E43" s="187"/>
      <c r="F43" s="187"/>
      <c r="G43" s="187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1:17" ht="14.25" customHeight="1">
      <c r="A44" s="149"/>
      <c r="E44" s="187"/>
      <c r="F44" s="187"/>
      <c r="G44" s="187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1:17" ht="14.25" customHeight="1">
      <c r="A45" s="149"/>
      <c r="E45" s="187"/>
      <c r="F45" s="187"/>
      <c r="G45" s="187"/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1:17" ht="14.25" customHeight="1">
      <c r="A46" s="149"/>
      <c r="E46" s="187"/>
      <c r="F46" s="187"/>
      <c r="G46" s="187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1:17" ht="14.25" customHeight="1">
      <c r="A47" s="149"/>
      <c r="E47" s="187"/>
      <c r="F47" s="187"/>
      <c r="G47" s="187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1:17" ht="14.25" customHeight="1">
      <c r="A48" s="149"/>
      <c r="E48" s="187"/>
      <c r="F48" s="187"/>
      <c r="G48" s="187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1:17" ht="14.25" customHeight="1">
      <c r="A49" s="149"/>
      <c r="E49" s="187"/>
      <c r="F49" s="187"/>
      <c r="G49" s="187"/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1:17" ht="14.25" customHeight="1">
      <c r="A50" s="149"/>
      <c r="E50" s="187"/>
      <c r="F50" s="187"/>
      <c r="G50" s="187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1:17" ht="14.25" customHeight="1">
      <c r="A51" s="149"/>
      <c r="E51" s="187"/>
      <c r="F51" s="187"/>
      <c r="G51" s="187"/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1:17" ht="14.25" customHeight="1">
      <c r="A52" s="149"/>
      <c r="E52" s="187"/>
      <c r="F52" s="187"/>
      <c r="G52" s="187"/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5:17" ht="14.25" customHeight="1">
      <c r="E53" s="187"/>
      <c r="F53" s="187"/>
      <c r="G53" s="187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5:17" ht="14.25" customHeight="1">
      <c r="E54" s="187"/>
      <c r="F54" s="187"/>
      <c r="G54" s="187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5:17" ht="14.25" customHeight="1">
      <c r="E55" s="187"/>
      <c r="F55" s="187"/>
      <c r="G55" s="187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5:17" ht="14.25" customHeight="1">
      <c r="E56" s="187"/>
      <c r="F56" s="187"/>
      <c r="G56" s="187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5:17" ht="14.25" customHeight="1">
      <c r="E57" s="187"/>
      <c r="F57" s="187"/>
      <c r="G57" s="187"/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5:17" ht="14.25" customHeight="1">
      <c r="E58" s="187"/>
      <c r="F58" s="187"/>
      <c r="G58" s="187"/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5:17" ht="14.25" customHeight="1">
      <c r="E59" s="187"/>
      <c r="F59" s="187"/>
      <c r="G59" s="187"/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5:17" ht="14.25" customHeight="1">
      <c r="E60" s="187"/>
      <c r="F60" s="187"/>
      <c r="G60" s="187"/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5:17" ht="14.25" customHeight="1">
      <c r="E61" s="187"/>
      <c r="F61" s="187"/>
      <c r="G61" s="187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5:17" ht="14.25" customHeight="1">
      <c r="E62" s="187"/>
      <c r="F62" s="187"/>
      <c r="G62" s="187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5:17" ht="14.25" customHeight="1">
      <c r="E63" s="187"/>
      <c r="F63" s="187"/>
      <c r="G63" s="187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5:17" ht="14.25" customHeight="1">
      <c r="E64" s="187"/>
      <c r="F64" s="187"/>
      <c r="G64" s="187"/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5:17" ht="14.25" customHeight="1">
      <c r="E65" s="187"/>
      <c r="F65" s="187"/>
      <c r="G65" s="187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5:17" ht="14.25" customHeight="1">
      <c r="E66" s="187"/>
      <c r="F66" s="187"/>
      <c r="G66" s="187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5:17" ht="14.25" customHeight="1">
      <c r="E67" s="187"/>
      <c r="F67" s="187"/>
      <c r="G67" s="187"/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5:17" ht="14.25" customHeight="1">
      <c r="E68" s="187"/>
      <c r="F68" s="187"/>
      <c r="G68" s="187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5:17" ht="14.25" customHeight="1">
      <c r="E69" s="187"/>
      <c r="F69" s="187"/>
      <c r="G69" s="187"/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5:17" ht="14.25" customHeight="1">
      <c r="E70" s="187"/>
      <c r="F70" s="187"/>
      <c r="G70" s="187"/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5:17" ht="14.25" customHeight="1">
      <c r="E71" s="187"/>
      <c r="F71" s="187"/>
      <c r="G71" s="187"/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5:17" ht="14.25" customHeight="1">
      <c r="E72" s="187"/>
      <c r="F72" s="187"/>
      <c r="G72" s="187"/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5:17" ht="14.25" customHeight="1">
      <c r="E73" s="187"/>
      <c r="F73" s="187"/>
      <c r="G73" s="187"/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5:17" ht="14.25" customHeight="1">
      <c r="E74" s="187"/>
      <c r="F74" s="187"/>
      <c r="G74" s="187"/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5:17" ht="14.25" customHeight="1">
      <c r="E75" s="187"/>
      <c r="F75" s="187"/>
      <c r="G75" s="187"/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5:17" ht="14.25" customHeight="1">
      <c r="E76" s="187"/>
      <c r="F76" s="187"/>
      <c r="G76" s="187"/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5:17" ht="14.25" customHeight="1">
      <c r="E77" s="187"/>
      <c r="F77" s="187"/>
      <c r="G77" s="187"/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5:17" ht="14.25" customHeight="1">
      <c r="E78" s="187"/>
      <c r="F78" s="187"/>
      <c r="G78" s="187"/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5:17" ht="14.25" customHeight="1">
      <c r="E79" s="187"/>
      <c r="F79" s="187"/>
      <c r="G79" s="187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5:17" ht="14.25" customHeight="1">
      <c r="E80" s="187"/>
      <c r="F80" s="187"/>
      <c r="G80" s="187"/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5:17" ht="14.25" customHeight="1">
      <c r="E81" s="187"/>
      <c r="F81" s="187"/>
      <c r="G81" s="187"/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5:17" ht="14.25" customHeight="1">
      <c r="E82" s="187"/>
      <c r="F82" s="187"/>
      <c r="G82" s="187"/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5:17" ht="14.25" customHeight="1">
      <c r="E83" s="187"/>
      <c r="F83" s="187"/>
      <c r="G83" s="187"/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5:17" ht="14.25" customHeight="1">
      <c r="E84" s="187"/>
      <c r="F84" s="187"/>
      <c r="G84" s="187"/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5:17" ht="14.25" customHeight="1">
      <c r="E85" s="187"/>
      <c r="F85" s="187"/>
      <c r="G85" s="187"/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5:17" ht="14.25" customHeight="1">
      <c r="E86" s="187"/>
      <c r="F86" s="187"/>
      <c r="G86" s="187"/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5:17" ht="14.25" customHeight="1">
      <c r="E87" s="187"/>
      <c r="F87" s="187"/>
      <c r="G87" s="187"/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5:17" ht="14.25" customHeight="1">
      <c r="E88" s="187"/>
      <c r="F88" s="187"/>
      <c r="G88" s="187"/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5:17" ht="14.25" customHeight="1">
      <c r="E89" s="187"/>
      <c r="F89" s="187"/>
      <c r="G89" s="187"/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5:17" ht="14.25" customHeight="1">
      <c r="E90" s="187"/>
      <c r="F90" s="187"/>
      <c r="G90" s="187"/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5:17" ht="14.25" customHeight="1">
      <c r="E91" s="187"/>
      <c r="F91" s="187"/>
      <c r="G91" s="187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5:17" ht="14.25" customHeight="1">
      <c r="E92" s="187"/>
      <c r="F92" s="187"/>
      <c r="G92" s="187"/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5:17" ht="14.25" customHeight="1">
      <c r="E93" s="187"/>
      <c r="F93" s="187"/>
      <c r="G93" s="187"/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5:17" ht="14.25" customHeight="1">
      <c r="E94" s="187"/>
      <c r="F94" s="187"/>
      <c r="G94" s="187"/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5:17" ht="14.25" customHeight="1">
      <c r="E95" s="187"/>
      <c r="F95" s="187"/>
      <c r="G95" s="187"/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5:17" ht="14.25" customHeight="1">
      <c r="E96" s="187"/>
      <c r="F96" s="187"/>
      <c r="G96" s="187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5:17" ht="14.25" customHeight="1">
      <c r="E97" s="187"/>
      <c r="F97" s="187"/>
      <c r="G97" s="187"/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5:17" ht="14.25" customHeight="1">
      <c r="E98" s="187"/>
      <c r="F98" s="187"/>
      <c r="G98" s="187"/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5:17" ht="14.25" customHeight="1">
      <c r="E99" s="187"/>
      <c r="F99" s="187"/>
      <c r="G99" s="187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5:17" ht="14.25" customHeight="1">
      <c r="E100" s="187"/>
      <c r="F100" s="187"/>
      <c r="G100" s="187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5:17" ht="14.25" customHeight="1">
      <c r="E101" s="187"/>
      <c r="F101" s="187"/>
      <c r="G101" s="187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5:17" ht="14.25" customHeight="1">
      <c r="E102" s="187"/>
      <c r="F102" s="187"/>
      <c r="G102" s="187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5:17" ht="14.25" customHeight="1">
      <c r="E103" s="187"/>
      <c r="F103" s="187"/>
      <c r="G103" s="187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5:17" ht="14.25" customHeight="1">
      <c r="E104" s="187"/>
      <c r="F104" s="187"/>
      <c r="G104" s="187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5:17" ht="14.25" customHeight="1">
      <c r="E105" s="187"/>
      <c r="F105" s="187"/>
      <c r="G105" s="187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5:17" ht="14.25" customHeight="1">
      <c r="E106" s="187"/>
      <c r="F106" s="187"/>
      <c r="G106" s="187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5:17" ht="14.25" customHeight="1">
      <c r="E107" s="187"/>
      <c r="F107" s="187"/>
      <c r="G107" s="187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5:17" ht="14.25" customHeight="1">
      <c r="E108" s="187"/>
      <c r="F108" s="187"/>
      <c r="G108" s="187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5:17" ht="14.25" customHeight="1">
      <c r="E109" s="187"/>
      <c r="F109" s="187"/>
      <c r="G109" s="187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5:17" ht="14.25" customHeight="1">
      <c r="E110" s="187"/>
      <c r="F110" s="187"/>
      <c r="G110" s="187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5:17" ht="14.25" customHeight="1">
      <c r="E111" s="187"/>
      <c r="F111" s="187"/>
      <c r="G111" s="187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5:17" ht="14.25" customHeight="1">
      <c r="E112" s="187"/>
      <c r="F112" s="187"/>
      <c r="G112" s="187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5:17" ht="14.25" customHeight="1">
      <c r="E113" s="187"/>
      <c r="F113" s="187"/>
      <c r="G113" s="187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5:17" ht="14.25" customHeight="1">
      <c r="E114" s="187"/>
      <c r="F114" s="187"/>
      <c r="G114" s="187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5:17" ht="14.25" customHeight="1">
      <c r="E115" s="187"/>
      <c r="F115" s="187"/>
      <c r="G115" s="187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5:17" ht="14.25" customHeight="1">
      <c r="E116" s="187"/>
      <c r="F116" s="187"/>
      <c r="G116" s="187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5:17" ht="14.25" customHeight="1">
      <c r="E117" s="187"/>
      <c r="F117" s="187"/>
      <c r="G117" s="187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5:17" ht="14.25" customHeight="1">
      <c r="E118" s="187"/>
      <c r="F118" s="187"/>
      <c r="G118" s="187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5:17" ht="14.25" customHeight="1">
      <c r="E119" s="187"/>
      <c r="F119" s="187"/>
      <c r="G119" s="187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5:17" ht="14.25" customHeight="1">
      <c r="E120" s="187"/>
      <c r="F120" s="187"/>
      <c r="G120" s="187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5:17" ht="14.25" customHeight="1">
      <c r="E121" s="187"/>
      <c r="F121" s="187"/>
      <c r="G121" s="187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5:17" ht="14.25" customHeight="1">
      <c r="E122" s="187"/>
      <c r="F122" s="187"/>
      <c r="G122" s="187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5:17" ht="14.25" customHeight="1">
      <c r="E123" s="187"/>
      <c r="F123" s="187"/>
      <c r="G123" s="187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5:17" ht="14.25" customHeight="1">
      <c r="E124" s="187"/>
      <c r="F124" s="187"/>
      <c r="G124" s="187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5:17" ht="14.25" customHeight="1">
      <c r="E125" s="187"/>
      <c r="F125" s="187"/>
      <c r="G125" s="187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5:17" ht="14.25" customHeight="1">
      <c r="E126" s="187"/>
      <c r="F126" s="187"/>
      <c r="G126" s="187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5:17" ht="14.25" customHeight="1">
      <c r="E127" s="187"/>
      <c r="F127" s="187"/>
      <c r="G127" s="187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5:17" ht="14.25" customHeight="1">
      <c r="E128" s="187"/>
      <c r="F128" s="187"/>
      <c r="G128" s="187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5:17" ht="14.25" customHeight="1">
      <c r="E129" s="187"/>
      <c r="F129" s="187"/>
      <c r="G129" s="187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5:17" ht="14.25" customHeight="1">
      <c r="E130" s="187"/>
      <c r="F130" s="187"/>
      <c r="G130" s="187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5:17" ht="14.25" customHeight="1">
      <c r="E131" s="187"/>
      <c r="F131" s="187"/>
      <c r="G131" s="187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5:17" ht="14.25" customHeight="1">
      <c r="E132" s="187"/>
      <c r="F132" s="187"/>
      <c r="G132" s="187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</sheetData>
  <mergeCells count="14">
    <mergeCell ref="A1:R1"/>
    <mergeCell ref="L4:M4"/>
    <mergeCell ref="P4:Q4"/>
    <mergeCell ref="H4:I4"/>
    <mergeCell ref="C3:C5"/>
    <mergeCell ref="B3:B5"/>
    <mergeCell ref="D3:D5"/>
    <mergeCell ref="R3:R5"/>
    <mergeCell ref="H3:Q3"/>
    <mergeCell ref="J4:K4"/>
    <mergeCell ref="N4:O4"/>
    <mergeCell ref="A3:A5"/>
    <mergeCell ref="E3:F4"/>
    <mergeCell ref="G3:G4"/>
  </mergeCells>
  <printOptions/>
  <pageMargins left="1.247760630029393" right="1.247760630029393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2012-10-27T03:11:28Z</cp:lastPrinted>
  <dcterms:created xsi:type="dcterms:W3CDTF">1996-12-17T01:32:42Z</dcterms:created>
  <cp:category/>
  <cp:version/>
  <cp:contentType/>
  <cp:contentStatus/>
</cp:coreProperties>
</file>